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ford Town Hall\Documents\Clerk's Documents\Audit\Internal Audit 2019-20\"/>
    </mc:Choice>
  </mc:AlternateContent>
  <xr:revisionPtr revIDLastSave="0" documentId="8_{92481B1C-D919-4C9E-8248-C45F294BEC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sset Register " sheetId="3" r:id="rId1"/>
    <sheet name="Supporting notes" sheetId="5" r:id="rId2"/>
    <sheet name="Variances" sheetId="8" r:id="rId3"/>
  </sheets>
  <definedNames>
    <definedName name="_xlnm.Print_Area" localSheetId="0">'Asset Register '!$B$1:$L$73</definedName>
    <definedName name="_xlnm.Print_Area" localSheetId="2">Variances!$A$1:$G$36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8" l="1"/>
  <c r="E16" i="8" s="1"/>
  <c r="D12" i="8"/>
  <c r="E12" i="8" s="1"/>
  <c r="D9" i="8"/>
  <c r="E9" i="8" s="1"/>
  <c r="D7" i="8"/>
  <c r="E7" i="8" s="1"/>
  <c r="L64" i="3" l="1"/>
  <c r="E35" i="8" l="1"/>
  <c r="E28" i="8"/>
  <c r="L58" i="3" l="1"/>
  <c r="L51" i="3" l="1"/>
  <c r="L45" i="3"/>
  <c r="L36" i="3"/>
  <c r="K26" i="3"/>
  <c r="L28" i="3" s="1"/>
  <c r="L23" i="3"/>
  <c r="L15" i="3"/>
  <c r="L4" i="3"/>
  <c r="L68" i="3" l="1"/>
</calcChain>
</file>

<file path=xl/sharedStrings.xml><?xml version="1.0" encoding="utf-8"?>
<sst xmlns="http://schemas.openxmlformats.org/spreadsheetml/2006/main" count="148" uniqueCount="131">
  <si>
    <t xml:space="preserve"> </t>
  </si>
  <si>
    <t>VAS</t>
  </si>
  <si>
    <t>Goalposts</t>
  </si>
  <si>
    <t>Total</t>
  </si>
  <si>
    <t>ORFORD &amp; GEDGRAVE PARISH COUNCIL</t>
  </si>
  <si>
    <t>OGPC ASSET Register</t>
  </si>
  <si>
    <t>£</t>
  </si>
  <si>
    <t xml:space="preserve">Bus Shelter (near School) and Fig Shelter (on Quay) - </t>
  </si>
  <si>
    <t xml:space="preserve">Insurance value = </t>
  </si>
  <si>
    <t>Edging and wetpour Play area on Recreation ground</t>
  </si>
  <si>
    <t>Inv Sutcliffe Play 18/12/2008 =</t>
  </si>
  <si>
    <t>2 X Green Fido Bins - Recreation Ground</t>
  </si>
  <si>
    <t>Inv Suffolk Coastal Services</t>
  </si>
  <si>
    <t>Postman Pat - Recreation Ground</t>
  </si>
  <si>
    <t>Inv Wicksteed  Leisure</t>
  </si>
  <si>
    <t>Additions y/e 31/03/2009</t>
  </si>
  <si>
    <t>Additions y/e 31/03/2010</t>
  </si>
  <si>
    <t>Play Equipment (part Payment)</t>
  </si>
  <si>
    <t>*</t>
  </si>
  <si>
    <t>Invoice Kompan</t>
  </si>
  <si>
    <t>Fund raising</t>
  </si>
  <si>
    <t>Bins</t>
  </si>
  <si>
    <t>Norse Commercial</t>
  </si>
  <si>
    <t>Additions y/e 31/03/2011</t>
  </si>
  <si>
    <t>Play Equipment (final payments)</t>
  </si>
  <si>
    <t>Kompan</t>
  </si>
  <si>
    <t>Benches</t>
  </si>
  <si>
    <t>Genesis Orwell Mencap</t>
  </si>
  <si>
    <t>Additions y/e 31/03/2012</t>
  </si>
  <si>
    <t>Bins x 2 for Recreation Ground</t>
  </si>
  <si>
    <t xml:space="preserve">Glasdon UK Ltd. </t>
  </si>
  <si>
    <t>Grit Bins x 3</t>
  </si>
  <si>
    <t>Cupboards Direct</t>
  </si>
  <si>
    <t>Computer system</t>
  </si>
  <si>
    <t>Acecom Solutions</t>
  </si>
  <si>
    <t>Fencing around play area</t>
  </si>
  <si>
    <t>DMN Garden Care (paid by grant)</t>
  </si>
  <si>
    <t>Additions y/e 31/03/2015</t>
  </si>
  <si>
    <t>Table Tennis Table</t>
  </si>
  <si>
    <t>Redlynch Leisure(table)&amp;MJT base</t>
  </si>
  <si>
    <t>Outdoor Gym</t>
  </si>
  <si>
    <t>Hugh Harris Ltd</t>
  </si>
  <si>
    <t>Village Sign</t>
  </si>
  <si>
    <t>M Brenchley(at cost)MJT(base)M.Rumsey</t>
  </si>
  <si>
    <t>Additions y/e 31/03/2016</t>
  </si>
  <si>
    <t>Zip Wire on Recreaction Ground</t>
  </si>
  <si>
    <t>AWG Construction Ltd</t>
  </si>
  <si>
    <t>Container for Recreation Ground maintenance equipment</t>
  </si>
  <si>
    <t>Portable Space Ltd</t>
  </si>
  <si>
    <t>Community Access Defibrillator</t>
  </si>
  <si>
    <t>Donated by East of England Co-op</t>
  </si>
  <si>
    <t>Seesaw with Springs In ground</t>
  </si>
  <si>
    <t>Playhouse</t>
  </si>
  <si>
    <t>NO ADDITIONS Y/E 31/03/2013</t>
  </si>
  <si>
    <t>NO ADDITIONS Y/E 31/03/2014</t>
  </si>
  <si>
    <t>SUPPORTING NOTES</t>
  </si>
  <si>
    <t>ASSETS</t>
  </si>
  <si>
    <t>The existing assets are a bus shelter and another shelter on Orford Quay known as Figg Shelter, plus play equipment, benches</t>
  </si>
  <si>
    <t>until disposal.</t>
  </si>
  <si>
    <t>The Council, as Trustee to the New Orford Town Trust, uses the furniture and fittings and office facilities of the Trust for which an annual</t>
  </si>
  <si>
    <t>charge is paid.</t>
  </si>
  <si>
    <t>LEASES</t>
  </si>
  <si>
    <t>The Council holds no leases</t>
  </si>
  <si>
    <t>BORROWINGS</t>
  </si>
  <si>
    <t>The Council has no borrowings.</t>
  </si>
  <si>
    <t>DEBTS OUTSTANDING</t>
  </si>
  <si>
    <t>TENANCIES</t>
  </si>
  <si>
    <t>During the year there were no tenancies held by the Council</t>
  </si>
  <si>
    <t>S 137 PAYMENTS</t>
  </si>
  <si>
    <t>AGENCY WORK</t>
  </si>
  <si>
    <t>The Council did not undertake any agency work during the year in question</t>
  </si>
  <si>
    <t>ADVERTISING AND PUBLICITY</t>
  </si>
  <si>
    <t>No costs were incurred for advertising and publicity during the year under review</t>
  </si>
  <si>
    <t>PENSIONS</t>
  </si>
  <si>
    <t xml:space="preserve">The Parish Council is the sole trustee of the New Orford Town Trust (Registered Charity No. 1053729) and Custodian Trustee for the </t>
  </si>
  <si>
    <t>Orford Recreation Ground (Registered Charity No. 304804)</t>
  </si>
  <si>
    <t>……………………………………………………………….Chairman</t>
  </si>
  <si>
    <t>………………………………………………………………..Responsible Finance Officer</t>
  </si>
  <si>
    <t>Date:</t>
  </si>
  <si>
    <t>Box 3</t>
  </si>
  <si>
    <t>Box 4</t>
  </si>
  <si>
    <t>Box 6</t>
  </si>
  <si>
    <t>Box 9</t>
  </si>
  <si>
    <t>Box 10</t>
  </si>
  <si>
    <t>No further loans taken out</t>
  </si>
  <si>
    <t>Explanation for difference between Box 7 &amp; Box 8 -</t>
  </si>
  <si>
    <t>Prior year b/f</t>
  </si>
  <si>
    <t xml:space="preserve">this year VAT reclaim </t>
  </si>
  <si>
    <t>Prior year Vat paid</t>
  </si>
  <si>
    <t>Entered in Box 8 -</t>
  </si>
  <si>
    <t>plus above</t>
  </si>
  <si>
    <t>As entered in Box 7</t>
  </si>
  <si>
    <t>Additions y/e 31/03/2017</t>
  </si>
  <si>
    <t>EW Jacobs</t>
  </si>
  <si>
    <t>Multiplay and Wetpour</t>
  </si>
  <si>
    <t>Dog bin</t>
  </si>
  <si>
    <t>S C Norse</t>
  </si>
  <si>
    <t>Sovereign Design Play Systems</t>
  </si>
  <si>
    <t>Westcotec</t>
  </si>
  <si>
    <t xml:space="preserve">  </t>
  </si>
  <si>
    <t>**</t>
  </si>
  <si>
    <t>Insurance value - Cost = £NIL</t>
  </si>
  <si>
    <t>NO ADDITIONS Y/E 31/03/2018</t>
  </si>
  <si>
    <t>The Council has fulfilled its Auto Enrolment obligations by setting up a NEST Pension Scheme.  There are currently 0 members enrolled.</t>
  </si>
  <si>
    <t>Received in year</t>
  </si>
  <si>
    <t>Variance</t>
  </si>
  <si>
    <t>Explanation</t>
  </si>
  <si>
    <t>%</t>
  </si>
  <si>
    <t>EXPLANATION OF VARIANCES OVER 15%</t>
  </si>
  <si>
    <t>Box 2</t>
  </si>
  <si>
    <t>Box 5</t>
  </si>
  <si>
    <t>Additions y/e 31/03/2019</t>
  </si>
  <si>
    <t>Lawn Mower</t>
  </si>
  <si>
    <t>Thurlow Nunn Standen</t>
  </si>
  <si>
    <t>Dog bins (2)</t>
  </si>
  <si>
    <t>2018/19</t>
  </si>
  <si>
    <t>-</t>
  </si>
  <si>
    <t>YEAR ENDED 31 MARCH 2020</t>
  </si>
  <si>
    <t>In 2020 there were no additions to Capital Equipment.</t>
  </si>
  <si>
    <t xml:space="preserve">grit bins, litter bins, dog bins, play area fencing,  a computer,  outdoor table tennis table and outdoor gym, zip-wire, </t>
  </si>
  <si>
    <t>container for storage of Recreation Ground equipment, a Community De-fibrilator, a new multi-play equipment, VAS, new goalposts and a lawn mower.</t>
  </si>
  <si>
    <t>NO ADDITIONS Y/E 31/03/2020</t>
  </si>
  <si>
    <t>VAT refund due - £544.46.</t>
  </si>
  <si>
    <t>No payments were made in the year ended 31st March 2020.</t>
  </si>
  <si>
    <t>We have included in Box 9 an insurance value of £72,086 which acts as a proxy for the original cost and will remain unchanged</t>
  </si>
  <si>
    <t>2019/20</t>
  </si>
  <si>
    <t>Precept increased to allow budgeting fro Long Term Traffic Management oin the village .</t>
  </si>
  <si>
    <t>No Capital changes in the year</t>
  </si>
  <si>
    <t>CIL levy received - £1091, additional use of Recreation Ground - £400 for wedding marquee.  Other income remained consistent with previous year</t>
  </si>
  <si>
    <t>Increase equates to pay increase implemented from 1.4.19, no changes to staff.</t>
  </si>
  <si>
    <t>The only item of expenditure to increase significantly from the previous year was 'Tree maintenance', with some substantial works carried out to trees on the Recreation Ground in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</si>
</sst>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[$-809]General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/>
    <xf numFmtId="0" fontId="4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8" fontId="0" fillId="0" borderId="0" xfId="0" applyNumberFormat="1"/>
    <xf numFmtId="4" fontId="4" fillId="0" borderId="4" xfId="0" applyNumberFormat="1" applyFont="1" applyBorder="1"/>
    <xf numFmtId="14" fontId="0" fillId="0" borderId="0" xfId="0" applyNumberFormat="1"/>
    <xf numFmtId="4" fontId="0" fillId="0" borderId="4" xfId="0" applyNumberFormat="1" applyBorder="1"/>
    <xf numFmtId="0" fontId="0" fillId="0" borderId="4" xfId="0" applyBorder="1"/>
    <xf numFmtId="4" fontId="0" fillId="0" borderId="0" xfId="0" applyNumberFormat="1" applyBorder="1"/>
    <xf numFmtId="4" fontId="3" fillId="0" borderId="0" xfId="0" applyNumberFormat="1" applyFont="1"/>
    <xf numFmtId="4" fontId="3" fillId="0" borderId="3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4" fontId="6" fillId="0" borderId="0" xfId="0" applyNumberFormat="1" applyFont="1" applyBorder="1"/>
    <xf numFmtId="0" fontId="0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8" xfId="0" applyFont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 applyAlignment="1">
      <alignment wrapText="1"/>
    </xf>
    <xf numFmtId="0" fontId="2" fillId="0" borderId="11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12" xfId="0" applyFill="1" applyBorder="1"/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0" borderId="13" xfId="0" applyFill="1" applyBorder="1"/>
    <xf numFmtId="6" fontId="0" fillId="2" borderId="0" xfId="0" applyNumberForma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8" xfId="0" applyFont="1" applyFill="1" applyBorder="1"/>
    <xf numFmtId="0" fontId="0" fillId="0" borderId="7" xfId="0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4" xfId="0" applyFill="1" applyBorder="1"/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0" fillId="2" borderId="0" xfId="0" applyNumberFormat="1" applyFill="1" applyBorder="1"/>
    <xf numFmtId="1" fontId="3" fillId="0" borderId="5" xfId="0" applyNumberFormat="1" applyFont="1" applyFill="1" applyBorder="1" applyAlignment="1">
      <alignment horizontal="right"/>
    </xf>
    <xf numFmtId="1" fontId="0" fillId="0" borderId="7" xfId="0" applyNumberFormat="1" applyFill="1" applyBorder="1"/>
    <xf numFmtId="1" fontId="0" fillId="0" borderId="0" xfId="0" applyNumberFormat="1" applyFill="1" applyBorder="1" applyAlignment="1">
      <alignment wrapText="1"/>
    </xf>
    <xf numFmtId="0" fontId="0" fillId="2" borderId="2" xfId="0" applyFill="1" applyBorder="1" applyAlignment="1">
      <alignment vertical="top" wrapText="1"/>
    </xf>
    <xf numFmtId="0" fontId="0" fillId="2" borderId="9" xfId="0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0" fillId="0" borderId="7" xfId="0" applyFont="1" applyFill="1" applyBorder="1" applyAlignment="1">
      <alignment wrapText="1"/>
    </xf>
    <xf numFmtId="0" fontId="0" fillId="0" borderId="9" xfId="0" applyBorder="1" applyAlignment="1"/>
  </cellXfs>
  <cellStyles count="4">
    <cellStyle name="Excel Built-in Normal" xfId="1" xr:uid="{00000000-0005-0000-0000-000001000000}"/>
    <cellStyle name="Normal" xfId="0" builtinId="0"/>
    <cellStyle name="Normal 2" xfId="2" xr:uid="{00000000-0005-0000-0000-000003000000}"/>
    <cellStyle name="Normal 3" xfId="3" xr:uid="{7A27F63A-D396-4C61-ACFC-10866E157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1"/>
  <sheetViews>
    <sheetView tabSelected="1" topLeftCell="A43" workbookViewId="0">
      <selection activeCell="I72" sqref="I72"/>
    </sheetView>
  </sheetViews>
  <sheetFormatPr defaultRowHeight="12.75" x14ac:dyDescent="0.2"/>
  <cols>
    <col min="1" max="1" width="4.140625" customWidth="1"/>
    <col min="8" max="8" width="17.28515625" customWidth="1"/>
    <col min="9" max="9" width="13.5703125" customWidth="1"/>
    <col min="10" max="10" width="5.85546875" customWidth="1"/>
    <col min="257" max="257" width="4.140625" customWidth="1"/>
    <col min="264" max="264" width="17.28515625" customWidth="1"/>
    <col min="513" max="513" width="4.140625" customWidth="1"/>
    <col min="520" max="520" width="17.28515625" customWidth="1"/>
    <col min="769" max="769" width="4.140625" customWidth="1"/>
    <col min="776" max="776" width="17.28515625" customWidth="1"/>
    <col min="1025" max="1025" width="4.140625" customWidth="1"/>
    <col min="1032" max="1032" width="17.28515625" customWidth="1"/>
    <col min="1281" max="1281" width="4.140625" customWidth="1"/>
    <col min="1288" max="1288" width="17.28515625" customWidth="1"/>
    <col min="1537" max="1537" width="4.140625" customWidth="1"/>
    <col min="1544" max="1544" width="17.28515625" customWidth="1"/>
    <col min="1793" max="1793" width="4.140625" customWidth="1"/>
    <col min="1800" max="1800" width="17.28515625" customWidth="1"/>
    <col min="2049" max="2049" width="4.140625" customWidth="1"/>
    <col min="2056" max="2056" width="17.28515625" customWidth="1"/>
    <col min="2305" max="2305" width="4.140625" customWidth="1"/>
    <col min="2312" max="2312" width="17.28515625" customWidth="1"/>
    <col min="2561" max="2561" width="4.140625" customWidth="1"/>
    <col min="2568" max="2568" width="17.28515625" customWidth="1"/>
    <col min="2817" max="2817" width="4.140625" customWidth="1"/>
    <col min="2824" max="2824" width="17.28515625" customWidth="1"/>
    <col min="3073" max="3073" width="4.140625" customWidth="1"/>
    <col min="3080" max="3080" width="17.28515625" customWidth="1"/>
    <col min="3329" max="3329" width="4.140625" customWidth="1"/>
    <col min="3336" max="3336" width="17.28515625" customWidth="1"/>
    <col min="3585" max="3585" width="4.140625" customWidth="1"/>
    <col min="3592" max="3592" width="17.28515625" customWidth="1"/>
    <col min="3841" max="3841" width="4.140625" customWidth="1"/>
    <col min="3848" max="3848" width="17.28515625" customWidth="1"/>
    <col min="4097" max="4097" width="4.140625" customWidth="1"/>
    <col min="4104" max="4104" width="17.28515625" customWidth="1"/>
    <col min="4353" max="4353" width="4.140625" customWidth="1"/>
    <col min="4360" max="4360" width="17.28515625" customWidth="1"/>
    <col min="4609" max="4609" width="4.140625" customWidth="1"/>
    <col min="4616" max="4616" width="17.28515625" customWidth="1"/>
    <col min="4865" max="4865" width="4.140625" customWidth="1"/>
    <col min="4872" max="4872" width="17.28515625" customWidth="1"/>
    <col min="5121" max="5121" width="4.140625" customWidth="1"/>
    <col min="5128" max="5128" width="17.28515625" customWidth="1"/>
    <col min="5377" max="5377" width="4.140625" customWidth="1"/>
    <col min="5384" max="5384" width="17.28515625" customWidth="1"/>
    <col min="5633" max="5633" width="4.140625" customWidth="1"/>
    <col min="5640" max="5640" width="17.28515625" customWidth="1"/>
    <col min="5889" max="5889" width="4.140625" customWidth="1"/>
    <col min="5896" max="5896" width="17.28515625" customWidth="1"/>
    <col min="6145" max="6145" width="4.140625" customWidth="1"/>
    <col min="6152" max="6152" width="17.28515625" customWidth="1"/>
    <col min="6401" max="6401" width="4.140625" customWidth="1"/>
    <col min="6408" max="6408" width="17.28515625" customWidth="1"/>
    <col min="6657" max="6657" width="4.140625" customWidth="1"/>
    <col min="6664" max="6664" width="17.28515625" customWidth="1"/>
    <col min="6913" max="6913" width="4.140625" customWidth="1"/>
    <col min="6920" max="6920" width="17.28515625" customWidth="1"/>
    <col min="7169" max="7169" width="4.140625" customWidth="1"/>
    <col min="7176" max="7176" width="17.28515625" customWidth="1"/>
    <col min="7425" max="7425" width="4.140625" customWidth="1"/>
    <col min="7432" max="7432" width="17.28515625" customWidth="1"/>
    <col min="7681" max="7681" width="4.140625" customWidth="1"/>
    <col min="7688" max="7688" width="17.28515625" customWidth="1"/>
    <col min="7937" max="7937" width="4.140625" customWidth="1"/>
    <col min="7944" max="7944" width="17.28515625" customWidth="1"/>
    <col min="8193" max="8193" width="4.140625" customWidth="1"/>
    <col min="8200" max="8200" width="17.28515625" customWidth="1"/>
    <col min="8449" max="8449" width="4.140625" customWidth="1"/>
    <col min="8456" max="8456" width="17.28515625" customWidth="1"/>
    <col min="8705" max="8705" width="4.140625" customWidth="1"/>
    <col min="8712" max="8712" width="17.28515625" customWidth="1"/>
    <col min="8961" max="8961" width="4.140625" customWidth="1"/>
    <col min="8968" max="8968" width="17.28515625" customWidth="1"/>
    <col min="9217" max="9217" width="4.140625" customWidth="1"/>
    <col min="9224" max="9224" width="17.28515625" customWidth="1"/>
    <col min="9473" max="9473" width="4.140625" customWidth="1"/>
    <col min="9480" max="9480" width="17.28515625" customWidth="1"/>
    <col min="9729" max="9729" width="4.140625" customWidth="1"/>
    <col min="9736" max="9736" width="17.28515625" customWidth="1"/>
    <col min="9985" max="9985" width="4.140625" customWidth="1"/>
    <col min="9992" max="9992" width="17.28515625" customWidth="1"/>
    <col min="10241" max="10241" width="4.140625" customWidth="1"/>
    <col min="10248" max="10248" width="17.28515625" customWidth="1"/>
    <col min="10497" max="10497" width="4.140625" customWidth="1"/>
    <col min="10504" max="10504" width="17.28515625" customWidth="1"/>
    <col min="10753" max="10753" width="4.140625" customWidth="1"/>
    <col min="10760" max="10760" width="17.28515625" customWidth="1"/>
    <col min="11009" max="11009" width="4.140625" customWidth="1"/>
    <col min="11016" max="11016" width="17.28515625" customWidth="1"/>
    <col min="11265" max="11265" width="4.140625" customWidth="1"/>
    <col min="11272" max="11272" width="17.28515625" customWidth="1"/>
    <col min="11521" max="11521" width="4.140625" customWidth="1"/>
    <col min="11528" max="11528" width="17.28515625" customWidth="1"/>
    <col min="11777" max="11777" width="4.140625" customWidth="1"/>
    <col min="11784" max="11784" width="17.28515625" customWidth="1"/>
    <col min="12033" max="12033" width="4.140625" customWidth="1"/>
    <col min="12040" max="12040" width="17.28515625" customWidth="1"/>
    <col min="12289" max="12289" width="4.140625" customWidth="1"/>
    <col min="12296" max="12296" width="17.28515625" customWidth="1"/>
    <col min="12545" max="12545" width="4.140625" customWidth="1"/>
    <col min="12552" max="12552" width="17.28515625" customWidth="1"/>
    <col min="12801" max="12801" width="4.140625" customWidth="1"/>
    <col min="12808" max="12808" width="17.28515625" customWidth="1"/>
    <col min="13057" max="13057" width="4.140625" customWidth="1"/>
    <col min="13064" max="13064" width="17.28515625" customWidth="1"/>
    <col min="13313" max="13313" width="4.140625" customWidth="1"/>
    <col min="13320" max="13320" width="17.28515625" customWidth="1"/>
    <col min="13569" max="13569" width="4.140625" customWidth="1"/>
    <col min="13576" max="13576" width="17.28515625" customWidth="1"/>
    <col min="13825" max="13825" width="4.140625" customWidth="1"/>
    <col min="13832" max="13832" width="17.28515625" customWidth="1"/>
    <col min="14081" max="14081" width="4.140625" customWidth="1"/>
    <col min="14088" max="14088" width="17.28515625" customWidth="1"/>
    <col min="14337" max="14337" width="4.140625" customWidth="1"/>
    <col min="14344" max="14344" width="17.28515625" customWidth="1"/>
    <col min="14593" max="14593" width="4.140625" customWidth="1"/>
    <col min="14600" max="14600" width="17.28515625" customWidth="1"/>
    <col min="14849" max="14849" width="4.140625" customWidth="1"/>
    <col min="14856" max="14856" width="17.28515625" customWidth="1"/>
    <col min="15105" max="15105" width="4.140625" customWidth="1"/>
    <col min="15112" max="15112" width="17.28515625" customWidth="1"/>
    <col min="15361" max="15361" width="4.140625" customWidth="1"/>
    <col min="15368" max="15368" width="17.28515625" customWidth="1"/>
    <col min="15617" max="15617" width="4.140625" customWidth="1"/>
    <col min="15624" max="15624" width="17.28515625" customWidth="1"/>
    <col min="15873" max="15873" width="4.140625" customWidth="1"/>
    <col min="15880" max="15880" width="17.28515625" customWidth="1"/>
    <col min="16129" max="16129" width="4.140625" customWidth="1"/>
    <col min="16136" max="16136" width="17.28515625" customWidth="1"/>
  </cols>
  <sheetData>
    <row r="1" spans="2:12" x14ac:dyDescent="0.2">
      <c r="B1" s="2" t="s">
        <v>5</v>
      </c>
      <c r="K1" s="5" t="s">
        <v>6</v>
      </c>
    </row>
    <row r="2" spans="2:12" x14ac:dyDescent="0.2">
      <c r="K2" s="4"/>
    </row>
    <row r="3" spans="2:12" x14ac:dyDescent="0.2">
      <c r="B3" t="s">
        <v>7</v>
      </c>
      <c r="H3" t="s">
        <v>8</v>
      </c>
      <c r="J3" s="6"/>
      <c r="K3" s="7">
        <v>18000</v>
      </c>
    </row>
    <row r="4" spans="2:12" x14ac:dyDescent="0.2">
      <c r="K4" s="4"/>
      <c r="L4" s="4">
        <f>K3</f>
        <v>18000</v>
      </c>
    </row>
    <row r="5" spans="2:12" x14ac:dyDescent="0.2">
      <c r="K5" s="4"/>
      <c r="L5" s="4"/>
    </row>
    <row r="6" spans="2:12" x14ac:dyDescent="0.2">
      <c r="B6" t="s">
        <v>9</v>
      </c>
      <c r="H6" t="s">
        <v>10</v>
      </c>
      <c r="K6" s="4">
        <v>8153.29</v>
      </c>
    </row>
    <row r="7" spans="2:12" x14ac:dyDescent="0.2">
      <c r="K7" s="4"/>
    </row>
    <row r="8" spans="2:12" x14ac:dyDescent="0.2">
      <c r="K8" s="4"/>
    </row>
    <row r="9" spans="2:12" x14ac:dyDescent="0.2">
      <c r="B9" t="s">
        <v>11</v>
      </c>
      <c r="H9" t="s">
        <v>12</v>
      </c>
      <c r="K9" s="4"/>
    </row>
    <row r="10" spans="2:12" x14ac:dyDescent="0.2">
      <c r="H10" s="8">
        <v>40147</v>
      </c>
      <c r="K10" s="4">
        <v>180</v>
      </c>
    </row>
    <row r="11" spans="2:12" x14ac:dyDescent="0.2">
      <c r="K11" s="4"/>
    </row>
    <row r="12" spans="2:12" x14ac:dyDescent="0.2">
      <c r="B12" t="s">
        <v>13</v>
      </c>
      <c r="H12" t="s">
        <v>14</v>
      </c>
      <c r="K12" s="9">
        <v>796</v>
      </c>
    </row>
    <row r="13" spans="2:12" x14ac:dyDescent="0.2">
      <c r="K13" s="4"/>
    </row>
    <row r="14" spans="2:12" x14ac:dyDescent="0.2">
      <c r="K14" s="4"/>
    </row>
    <row r="15" spans="2:12" x14ac:dyDescent="0.2">
      <c r="H15" t="s">
        <v>15</v>
      </c>
      <c r="K15" s="4"/>
      <c r="L15" s="4">
        <f>SUM(K6:K12)</f>
        <v>9129.2900000000009</v>
      </c>
    </row>
    <row r="16" spans="2:12" x14ac:dyDescent="0.2">
      <c r="K16" s="4"/>
      <c r="L16" s="4"/>
    </row>
    <row r="17" spans="2:12" x14ac:dyDescent="0.2">
      <c r="B17" s="2" t="s">
        <v>16</v>
      </c>
      <c r="K17" s="4"/>
      <c r="L17" s="4"/>
    </row>
    <row r="18" spans="2:12" x14ac:dyDescent="0.2">
      <c r="K18" s="4"/>
    </row>
    <row r="19" spans="2:12" x14ac:dyDescent="0.2">
      <c r="B19" t="s">
        <v>17</v>
      </c>
      <c r="E19" t="s">
        <v>18</v>
      </c>
      <c r="H19" t="s">
        <v>19</v>
      </c>
      <c r="K19">
        <v>652.16999999999996</v>
      </c>
    </row>
    <row r="20" spans="2:12" x14ac:dyDescent="0.2">
      <c r="B20" t="s">
        <v>17</v>
      </c>
      <c r="E20" t="s">
        <v>18</v>
      </c>
      <c r="H20" t="s">
        <v>20</v>
      </c>
      <c r="K20" s="4">
        <v>750</v>
      </c>
    </row>
    <row r="21" spans="2:12" x14ac:dyDescent="0.2">
      <c r="B21" t="s">
        <v>21</v>
      </c>
      <c r="H21" t="s">
        <v>22</v>
      </c>
      <c r="K21" s="10">
        <v>244.55</v>
      </c>
    </row>
    <row r="22" spans="2:12" x14ac:dyDescent="0.2">
      <c r="K22" s="4"/>
    </row>
    <row r="23" spans="2:12" x14ac:dyDescent="0.2">
      <c r="K23" s="4"/>
      <c r="L23" s="10">
        <f>SUM(K19:K21)</f>
        <v>1646.72</v>
      </c>
    </row>
    <row r="24" spans="2:12" x14ac:dyDescent="0.2">
      <c r="B24" s="2" t="s">
        <v>23</v>
      </c>
      <c r="K24" s="4"/>
    </row>
    <row r="25" spans="2:12" x14ac:dyDescent="0.2">
      <c r="K25" s="4"/>
    </row>
    <row r="26" spans="2:12" x14ac:dyDescent="0.2">
      <c r="B26" s="3" t="s">
        <v>24</v>
      </c>
      <c r="E26" t="s">
        <v>18</v>
      </c>
      <c r="H26" t="s">
        <v>25</v>
      </c>
      <c r="K26" s="4">
        <f>1628.1-652.17</f>
        <v>975.93</v>
      </c>
    </row>
    <row r="27" spans="2:12" x14ac:dyDescent="0.2">
      <c r="B27" t="s">
        <v>26</v>
      </c>
      <c r="H27" t="s">
        <v>27</v>
      </c>
      <c r="K27" s="4">
        <v>848.33</v>
      </c>
    </row>
    <row r="28" spans="2:12" x14ac:dyDescent="0.2">
      <c r="K28" s="4"/>
      <c r="L28" s="9">
        <f>SUM(K26:K27)</f>
        <v>1824.26</v>
      </c>
    </row>
    <row r="29" spans="2:12" x14ac:dyDescent="0.2">
      <c r="K29" s="4"/>
      <c r="L29" s="11"/>
    </row>
    <row r="30" spans="2:12" x14ac:dyDescent="0.2">
      <c r="B30" s="2" t="s">
        <v>28</v>
      </c>
      <c r="K30" s="4"/>
      <c r="L30" s="11"/>
    </row>
    <row r="31" spans="2:12" x14ac:dyDescent="0.2">
      <c r="K31" s="4"/>
      <c r="L31" s="11"/>
    </row>
    <row r="32" spans="2:12" x14ac:dyDescent="0.2">
      <c r="B32" t="s">
        <v>29</v>
      </c>
      <c r="H32" t="s">
        <v>30</v>
      </c>
      <c r="K32" s="4">
        <v>274.95</v>
      </c>
      <c r="L32" s="11"/>
    </row>
    <row r="33" spans="2:13" x14ac:dyDescent="0.2">
      <c r="B33" t="s">
        <v>31</v>
      </c>
      <c r="H33" t="s">
        <v>32</v>
      </c>
      <c r="K33" s="4">
        <v>297</v>
      </c>
      <c r="L33" s="11"/>
    </row>
    <row r="34" spans="2:13" x14ac:dyDescent="0.2">
      <c r="B34" t="s">
        <v>33</v>
      </c>
      <c r="H34" t="s">
        <v>34</v>
      </c>
      <c r="K34" s="4">
        <v>444.17</v>
      </c>
      <c r="L34" s="11"/>
    </row>
    <row r="35" spans="2:13" x14ac:dyDescent="0.2">
      <c r="B35" t="s">
        <v>35</v>
      </c>
      <c r="H35" t="s">
        <v>36</v>
      </c>
      <c r="K35" s="4">
        <v>1100</v>
      </c>
      <c r="L35" s="11"/>
    </row>
    <row r="36" spans="2:13" x14ac:dyDescent="0.2">
      <c r="K36" s="4"/>
      <c r="L36" s="9">
        <f>SUM(K32:K35)</f>
        <v>2116.12</v>
      </c>
    </row>
    <row r="37" spans="2:13" x14ac:dyDescent="0.2">
      <c r="B37" s="2" t="s">
        <v>53</v>
      </c>
      <c r="K37" s="4"/>
      <c r="L37" s="11"/>
    </row>
    <row r="38" spans="2:13" x14ac:dyDescent="0.2">
      <c r="B38" s="2" t="s">
        <v>54</v>
      </c>
      <c r="K38" s="4"/>
      <c r="L38" s="11"/>
    </row>
    <row r="39" spans="2:13" x14ac:dyDescent="0.2">
      <c r="K39" s="4"/>
      <c r="L39" s="11"/>
    </row>
    <row r="40" spans="2:13" x14ac:dyDescent="0.2">
      <c r="B40" s="2" t="s">
        <v>37</v>
      </c>
      <c r="K40" s="4"/>
      <c r="L40" s="11"/>
    </row>
    <row r="41" spans="2:13" x14ac:dyDescent="0.2">
      <c r="K41" s="4"/>
    </row>
    <row r="42" spans="2:13" x14ac:dyDescent="0.2">
      <c r="B42" t="s">
        <v>38</v>
      </c>
      <c r="H42" t="s">
        <v>39</v>
      </c>
      <c r="K42" s="11">
        <v>3225</v>
      </c>
    </row>
    <row r="43" spans="2:13" x14ac:dyDescent="0.2">
      <c r="B43" t="s">
        <v>40</v>
      </c>
      <c r="H43" t="s">
        <v>41</v>
      </c>
      <c r="K43" s="11">
        <v>9849</v>
      </c>
    </row>
    <row r="44" spans="2:13" x14ac:dyDescent="0.2">
      <c r="B44" t="s">
        <v>42</v>
      </c>
      <c r="H44" t="s">
        <v>43</v>
      </c>
      <c r="K44" s="11">
        <v>1423</v>
      </c>
    </row>
    <row r="45" spans="2:13" x14ac:dyDescent="0.2">
      <c r="K45" s="4"/>
      <c r="L45" s="9">
        <f>SUM(K42:K44)</f>
        <v>14497</v>
      </c>
    </row>
    <row r="46" spans="2:13" x14ac:dyDescent="0.2">
      <c r="L46" s="4"/>
      <c r="M46" s="11"/>
    </row>
    <row r="47" spans="2:13" x14ac:dyDescent="0.2">
      <c r="B47" s="2" t="s">
        <v>44</v>
      </c>
      <c r="K47" s="4"/>
      <c r="L47" s="11"/>
    </row>
    <row r="48" spans="2:13" x14ac:dyDescent="0.2">
      <c r="B48" t="s">
        <v>45</v>
      </c>
      <c r="H48" t="s">
        <v>46</v>
      </c>
      <c r="K48" s="11">
        <v>8173</v>
      </c>
    </row>
    <row r="49" spans="2:12" x14ac:dyDescent="0.2">
      <c r="B49" t="s">
        <v>47</v>
      </c>
      <c r="H49" t="s">
        <v>48</v>
      </c>
      <c r="K49" s="11">
        <v>1250</v>
      </c>
    </row>
    <row r="50" spans="2:12" x14ac:dyDescent="0.2">
      <c r="B50" t="s">
        <v>49</v>
      </c>
      <c r="H50" t="s">
        <v>50</v>
      </c>
      <c r="J50" s="15" t="s">
        <v>100</v>
      </c>
      <c r="K50" s="11">
        <v>1000</v>
      </c>
    </row>
    <row r="51" spans="2:12" ht="11.25" customHeight="1" x14ac:dyDescent="0.2">
      <c r="K51" s="4"/>
      <c r="L51" s="9">
        <f>SUM(K48:K50)</f>
        <v>10423</v>
      </c>
    </row>
    <row r="52" spans="2:12" x14ac:dyDescent="0.2">
      <c r="K52" s="4"/>
      <c r="L52" s="11"/>
    </row>
    <row r="53" spans="2:12" x14ac:dyDescent="0.2">
      <c r="B53" s="2" t="s">
        <v>92</v>
      </c>
      <c r="K53" s="4"/>
      <c r="L53" s="11"/>
    </row>
    <row r="54" spans="2:12" x14ac:dyDescent="0.2">
      <c r="K54" s="4"/>
      <c r="L54" s="11"/>
    </row>
    <row r="55" spans="2:12" x14ac:dyDescent="0.2">
      <c r="B55" t="s">
        <v>94</v>
      </c>
      <c r="H55" t="s">
        <v>97</v>
      </c>
      <c r="K55" s="4">
        <v>9788.73</v>
      </c>
      <c r="L55" s="11"/>
    </row>
    <row r="56" spans="2:12" x14ac:dyDescent="0.2">
      <c r="B56" t="s">
        <v>1</v>
      </c>
      <c r="H56" t="s">
        <v>98</v>
      </c>
      <c r="K56" s="4">
        <v>1557.5</v>
      </c>
      <c r="L56" s="11"/>
    </row>
    <row r="57" spans="2:12" x14ac:dyDescent="0.2">
      <c r="B57" t="s">
        <v>2</v>
      </c>
      <c r="H57" t="s">
        <v>93</v>
      </c>
      <c r="K57" s="4">
        <v>1880</v>
      </c>
      <c r="L57" s="11"/>
    </row>
    <row r="58" spans="2:12" x14ac:dyDescent="0.2">
      <c r="B58" t="s">
        <v>95</v>
      </c>
      <c r="H58" t="s">
        <v>96</v>
      </c>
      <c r="K58" s="4">
        <v>175</v>
      </c>
      <c r="L58" s="17">
        <f>SUM(K55:K58)</f>
        <v>13401.23</v>
      </c>
    </row>
    <row r="59" spans="2:12" x14ac:dyDescent="0.2">
      <c r="K59" s="4"/>
      <c r="L59" s="11"/>
    </row>
    <row r="60" spans="2:12" x14ac:dyDescent="0.2">
      <c r="B60" s="2" t="s">
        <v>102</v>
      </c>
      <c r="K60" s="4"/>
      <c r="L60" s="11"/>
    </row>
    <row r="61" spans="2:12" x14ac:dyDescent="0.2">
      <c r="B61" s="2"/>
      <c r="K61" s="4"/>
      <c r="L61" s="11"/>
    </row>
    <row r="62" spans="2:12" x14ac:dyDescent="0.2">
      <c r="B62" s="2" t="s">
        <v>111</v>
      </c>
      <c r="K62" s="4"/>
      <c r="L62" s="11"/>
    </row>
    <row r="63" spans="2:12" x14ac:dyDescent="0.2">
      <c r="B63" s="16" t="s">
        <v>112</v>
      </c>
      <c r="H63" t="s">
        <v>113</v>
      </c>
      <c r="K63" s="4">
        <v>666.67</v>
      </c>
      <c r="L63" s="11"/>
    </row>
    <row r="64" spans="2:12" x14ac:dyDescent="0.2">
      <c r="B64" s="16" t="s">
        <v>114</v>
      </c>
      <c r="H64" t="s">
        <v>96</v>
      </c>
      <c r="K64" s="4">
        <v>382</v>
      </c>
      <c r="L64" s="11">
        <f>SUM(K63:K64)</f>
        <v>1048.67</v>
      </c>
    </row>
    <row r="65" spans="2:12" x14ac:dyDescent="0.2">
      <c r="B65" s="2"/>
      <c r="K65" s="4"/>
      <c r="L65" s="11"/>
    </row>
    <row r="66" spans="2:12" x14ac:dyDescent="0.2">
      <c r="B66" s="2" t="s">
        <v>121</v>
      </c>
      <c r="K66" s="4"/>
      <c r="L66" s="11"/>
    </row>
    <row r="67" spans="2:12" x14ac:dyDescent="0.2">
      <c r="K67" s="4"/>
    </row>
    <row r="68" spans="2:12" ht="13.5" thickBot="1" x14ac:dyDescent="0.25">
      <c r="B68" s="2"/>
      <c r="C68" s="2"/>
      <c r="D68" s="2"/>
      <c r="E68" s="2"/>
      <c r="F68" s="2"/>
      <c r="G68" s="2"/>
      <c r="H68" s="2" t="s">
        <v>3</v>
      </c>
      <c r="I68" s="2"/>
      <c r="J68" s="2"/>
      <c r="K68" s="12"/>
      <c r="L68" s="13">
        <f>SUM(L4:L67)</f>
        <v>72086.289999999994</v>
      </c>
    </row>
    <row r="69" spans="2:12" ht="13.5" thickTop="1" x14ac:dyDescent="0.2">
      <c r="B69" t="s">
        <v>18</v>
      </c>
      <c r="C69" t="s">
        <v>51</v>
      </c>
      <c r="K69" s="4"/>
    </row>
    <row r="70" spans="2:12" x14ac:dyDescent="0.2">
      <c r="B70" t="s">
        <v>18</v>
      </c>
      <c r="C70" t="s">
        <v>52</v>
      </c>
      <c r="K70" s="4"/>
    </row>
    <row r="71" spans="2:12" x14ac:dyDescent="0.2">
      <c r="B71" t="s">
        <v>100</v>
      </c>
      <c r="C71" t="s">
        <v>101</v>
      </c>
    </row>
  </sheetData>
  <pageMargins left="0.7" right="0.7" top="0.75" bottom="0.75" header="0.3" footer="0.3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6"/>
  <sheetViews>
    <sheetView topLeftCell="A22" workbookViewId="0">
      <selection activeCell="E14" sqref="E14"/>
    </sheetView>
  </sheetViews>
  <sheetFormatPr defaultRowHeight="12.75" x14ac:dyDescent="0.2"/>
  <cols>
    <col min="7" max="7" width="10.42578125" bestFit="1" customWidth="1"/>
    <col min="11" max="11" width="18.140625" customWidth="1"/>
    <col min="256" max="256" width="6" customWidth="1"/>
    <col min="263" max="263" width="10.42578125" bestFit="1" customWidth="1"/>
    <col min="512" max="512" width="6" customWidth="1"/>
    <col min="519" max="519" width="10.42578125" bestFit="1" customWidth="1"/>
    <col min="768" max="768" width="6" customWidth="1"/>
    <col min="775" max="775" width="10.42578125" bestFit="1" customWidth="1"/>
    <col min="1024" max="1024" width="6" customWidth="1"/>
    <col min="1031" max="1031" width="10.42578125" bestFit="1" customWidth="1"/>
    <col min="1280" max="1280" width="6" customWidth="1"/>
    <col min="1287" max="1287" width="10.42578125" bestFit="1" customWidth="1"/>
    <col min="1536" max="1536" width="6" customWidth="1"/>
    <col min="1543" max="1543" width="10.42578125" bestFit="1" customWidth="1"/>
    <col min="1792" max="1792" width="6" customWidth="1"/>
    <col min="1799" max="1799" width="10.42578125" bestFit="1" customWidth="1"/>
    <col min="2048" max="2048" width="6" customWidth="1"/>
    <col min="2055" max="2055" width="10.42578125" bestFit="1" customWidth="1"/>
    <col min="2304" max="2304" width="6" customWidth="1"/>
    <col min="2311" max="2311" width="10.42578125" bestFit="1" customWidth="1"/>
    <col min="2560" max="2560" width="6" customWidth="1"/>
    <col min="2567" max="2567" width="10.42578125" bestFit="1" customWidth="1"/>
    <col min="2816" max="2816" width="6" customWidth="1"/>
    <col min="2823" max="2823" width="10.42578125" bestFit="1" customWidth="1"/>
    <col min="3072" max="3072" width="6" customWidth="1"/>
    <col min="3079" max="3079" width="10.42578125" bestFit="1" customWidth="1"/>
    <col min="3328" max="3328" width="6" customWidth="1"/>
    <col min="3335" max="3335" width="10.42578125" bestFit="1" customWidth="1"/>
    <col min="3584" max="3584" width="6" customWidth="1"/>
    <col min="3591" max="3591" width="10.42578125" bestFit="1" customWidth="1"/>
    <col min="3840" max="3840" width="6" customWidth="1"/>
    <col min="3847" max="3847" width="10.42578125" bestFit="1" customWidth="1"/>
    <col min="4096" max="4096" width="6" customWidth="1"/>
    <col min="4103" max="4103" width="10.42578125" bestFit="1" customWidth="1"/>
    <col min="4352" max="4352" width="6" customWidth="1"/>
    <col min="4359" max="4359" width="10.42578125" bestFit="1" customWidth="1"/>
    <col min="4608" max="4608" width="6" customWidth="1"/>
    <col min="4615" max="4615" width="10.42578125" bestFit="1" customWidth="1"/>
    <col min="4864" max="4864" width="6" customWidth="1"/>
    <col min="4871" max="4871" width="10.42578125" bestFit="1" customWidth="1"/>
    <col min="5120" max="5120" width="6" customWidth="1"/>
    <col min="5127" max="5127" width="10.42578125" bestFit="1" customWidth="1"/>
    <col min="5376" max="5376" width="6" customWidth="1"/>
    <col min="5383" max="5383" width="10.42578125" bestFit="1" customWidth="1"/>
    <col min="5632" max="5632" width="6" customWidth="1"/>
    <col min="5639" max="5639" width="10.42578125" bestFit="1" customWidth="1"/>
    <col min="5888" max="5888" width="6" customWidth="1"/>
    <col min="5895" max="5895" width="10.42578125" bestFit="1" customWidth="1"/>
    <col min="6144" max="6144" width="6" customWidth="1"/>
    <col min="6151" max="6151" width="10.42578125" bestFit="1" customWidth="1"/>
    <col min="6400" max="6400" width="6" customWidth="1"/>
    <col min="6407" max="6407" width="10.42578125" bestFit="1" customWidth="1"/>
    <col min="6656" max="6656" width="6" customWidth="1"/>
    <col min="6663" max="6663" width="10.42578125" bestFit="1" customWidth="1"/>
    <col min="6912" max="6912" width="6" customWidth="1"/>
    <col min="6919" max="6919" width="10.42578125" bestFit="1" customWidth="1"/>
    <col min="7168" max="7168" width="6" customWidth="1"/>
    <col min="7175" max="7175" width="10.42578125" bestFit="1" customWidth="1"/>
    <col min="7424" max="7424" width="6" customWidth="1"/>
    <col min="7431" max="7431" width="10.42578125" bestFit="1" customWidth="1"/>
    <col min="7680" max="7680" width="6" customWidth="1"/>
    <col min="7687" max="7687" width="10.42578125" bestFit="1" customWidth="1"/>
    <col min="7936" max="7936" width="6" customWidth="1"/>
    <col min="7943" max="7943" width="10.42578125" bestFit="1" customWidth="1"/>
    <col min="8192" max="8192" width="6" customWidth="1"/>
    <col min="8199" max="8199" width="10.42578125" bestFit="1" customWidth="1"/>
    <col min="8448" max="8448" width="6" customWidth="1"/>
    <col min="8455" max="8455" width="10.42578125" bestFit="1" customWidth="1"/>
    <col min="8704" max="8704" width="6" customWidth="1"/>
    <col min="8711" max="8711" width="10.42578125" bestFit="1" customWidth="1"/>
    <col min="8960" max="8960" width="6" customWidth="1"/>
    <col min="8967" max="8967" width="10.42578125" bestFit="1" customWidth="1"/>
    <col min="9216" max="9216" width="6" customWidth="1"/>
    <col min="9223" max="9223" width="10.42578125" bestFit="1" customWidth="1"/>
    <col min="9472" max="9472" width="6" customWidth="1"/>
    <col min="9479" max="9479" width="10.42578125" bestFit="1" customWidth="1"/>
    <col min="9728" max="9728" width="6" customWidth="1"/>
    <col min="9735" max="9735" width="10.42578125" bestFit="1" customWidth="1"/>
    <col min="9984" max="9984" width="6" customWidth="1"/>
    <col min="9991" max="9991" width="10.42578125" bestFit="1" customWidth="1"/>
    <col min="10240" max="10240" width="6" customWidth="1"/>
    <col min="10247" max="10247" width="10.42578125" bestFit="1" customWidth="1"/>
    <col min="10496" max="10496" width="6" customWidth="1"/>
    <col min="10503" max="10503" width="10.42578125" bestFit="1" customWidth="1"/>
    <col min="10752" max="10752" width="6" customWidth="1"/>
    <col min="10759" max="10759" width="10.42578125" bestFit="1" customWidth="1"/>
    <col min="11008" max="11008" width="6" customWidth="1"/>
    <col min="11015" max="11015" width="10.42578125" bestFit="1" customWidth="1"/>
    <col min="11264" max="11264" width="6" customWidth="1"/>
    <col min="11271" max="11271" width="10.42578125" bestFit="1" customWidth="1"/>
    <col min="11520" max="11520" width="6" customWidth="1"/>
    <col min="11527" max="11527" width="10.42578125" bestFit="1" customWidth="1"/>
    <col min="11776" max="11776" width="6" customWidth="1"/>
    <col min="11783" max="11783" width="10.42578125" bestFit="1" customWidth="1"/>
    <col min="12032" max="12032" width="6" customWidth="1"/>
    <col min="12039" max="12039" width="10.42578125" bestFit="1" customWidth="1"/>
    <col min="12288" max="12288" width="6" customWidth="1"/>
    <col min="12295" max="12295" width="10.42578125" bestFit="1" customWidth="1"/>
    <col min="12544" max="12544" width="6" customWidth="1"/>
    <col min="12551" max="12551" width="10.42578125" bestFit="1" customWidth="1"/>
    <col min="12800" max="12800" width="6" customWidth="1"/>
    <col min="12807" max="12807" width="10.42578125" bestFit="1" customWidth="1"/>
    <col min="13056" max="13056" width="6" customWidth="1"/>
    <col min="13063" max="13063" width="10.42578125" bestFit="1" customWidth="1"/>
    <col min="13312" max="13312" width="6" customWidth="1"/>
    <col min="13319" max="13319" width="10.42578125" bestFit="1" customWidth="1"/>
    <col min="13568" max="13568" width="6" customWidth="1"/>
    <col min="13575" max="13575" width="10.42578125" bestFit="1" customWidth="1"/>
    <col min="13824" max="13824" width="6" customWidth="1"/>
    <col min="13831" max="13831" width="10.42578125" bestFit="1" customWidth="1"/>
    <col min="14080" max="14080" width="6" customWidth="1"/>
    <col min="14087" max="14087" width="10.42578125" bestFit="1" customWidth="1"/>
    <col min="14336" max="14336" width="6" customWidth="1"/>
    <col min="14343" max="14343" width="10.42578125" bestFit="1" customWidth="1"/>
    <col min="14592" max="14592" width="6" customWidth="1"/>
    <col min="14599" max="14599" width="10.42578125" bestFit="1" customWidth="1"/>
    <col min="14848" max="14848" width="6" customWidth="1"/>
    <col min="14855" max="14855" width="10.42578125" bestFit="1" customWidth="1"/>
    <col min="15104" max="15104" width="6" customWidth="1"/>
    <col min="15111" max="15111" width="10.42578125" bestFit="1" customWidth="1"/>
    <col min="15360" max="15360" width="6" customWidth="1"/>
    <col min="15367" max="15367" width="10.42578125" bestFit="1" customWidth="1"/>
    <col min="15616" max="15616" width="6" customWidth="1"/>
    <col min="15623" max="15623" width="10.42578125" bestFit="1" customWidth="1"/>
    <col min="15872" max="15872" width="6" customWidth="1"/>
    <col min="15879" max="15879" width="10.42578125" bestFit="1" customWidth="1"/>
    <col min="16128" max="16128" width="6" customWidth="1"/>
    <col min="16135" max="16135" width="10.42578125" bestFit="1" customWidth="1"/>
  </cols>
  <sheetData>
    <row r="1" spans="1:1" s="1" customFormat="1" ht="15.75" x14ac:dyDescent="0.25">
      <c r="A1" s="14" t="s">
        <v>4</v>
      </c>
    </row>
    <row r="2" spans="1:1" s="1" customFormat="1" ht="15.75" x14ac:dyDescent="0.25">
      <c r="A2" s="14" t="s">
        <v>55</v>
      </c>
    </row>
    <row r="3" spans="1:1" s="1" customFormat="1" ht="15.75" x14ac:dyDescent="0.25">
      <c r="A3" s="14" t="s">
        <v>117</v>
      </c>
    </row>
    <row r="4" spans="1:1" s="1" customFormat="1" ht="15.75" x14ac:dyDescent="0.25"/>
    <row r="6" spans="1:1" x14ac:dyDescent="0.2">
      <c r="A6" s="2" t="s">
        <v>56</v>
      </c>
    </row>
    <row r="7" spans="1:1" x14ac:dyDescent="0.2">
      <c r="A7" s="2"/>
    </row>
    <row r="8" spans="1:1" s="19" customFormat="1" x14ac:dyDescent="0.2">
      <c r="A8" s="18" t="s">
        <v>118</v>
      </c>
    </row>
    <row r="9" spans="1:1" s="19" customFormat="1" x14ac:dyDescent="0.2">
      <c r="A9" s="20"/>
    </row>
    <row r="10" spans="1:1" x14ac:dyDescent="0.2">
      <c r="A10" s="3" t="s">
        <v>57</v>
      </c>
    </row>
    <row r="11" spans="1:1" x14ac:dyDescent="0.2">
      <c r="A11" t="s">
        <v>119</v>
      </c>
    </row>
    <row r="12" spans="1:1" x14ac:dyDescent="0.2">
      <c r="A12" t="s">
        <v>120</v>
      </c>
    </row>
    <row r="14" spans="1:1" s="19" customFormat="1" x14ac:dyDescent="0.2">
      <c r="A14" s="18" t="s">
        <v>124</v>
      </c>
    </row>
    <row r="15" spans="1:1" s="19" customFormat="1" x14ac:dyDescent="0.2">
      <c r="A15" s="19" t="s">
        <v>58</v>
      </c>
    </row>
    <row r="16" spans="1:1" s="19" customFormat="1" x14ac:dyDescent="0.2"/>
    <row r="17" spans="1:7" x14ac:dyDescent="0.2">
      <c r="A17" t="s">
        <v>59</v>
      </c>
    </row>
    <row r="18" spans="1:7" x14ac:dyDescent="0.2">
      <c r="A18" s="3" t="s">
        <v>60</v>
      </c>
    </row>
    <row r="19" spans="1:7" x14ac:dyDescent="0.2">
      <c r="A19" s="3"/>
    </row>
    <row r="20" spans="1:7" x14ac:dyDescent="0.2">
      <c r="A20" s="3"/>
    </row>
    <row r="21" spans="1:7" x14ac:dyDescent="0.2">
      <c r="A21" s="2" t="s">
        <v>61</v>
      </c>
    </row>
    <row r="22" spans="1:7" x14ac:dyDescent="0.2">
      <c r="A22" t="s">
        <v>62</v>
      </c>
    </row>
    <row r="24" spans="1:7" x14ac:dyDescent="0.2">
      <c r="A24" s="2" t="s">
        <v>63</v>
      </c>
    </row>
    <row r="25" spans="1:7" x14ac:dyDescent="0.2">
      <c r="A25" s="3" t="s">
        <v>64</v>
      </c>
    </row>
    <row r="26" spans="1:7" x14ac:dyDescent="0.2">
      <c r="A26" s="3"/>
    </row>
    <row r="27" spans="1:7" x14ac:dyDescent="0.2">
      <c r="G27" s="4"/>
    </row>
    <row r="28" spans="1:7" x14ac:dyDescent="0.2">
      <c r="A28" s="2" t="s">
        <v>65</v>
      </c>
      <c r="G28" s="4"/>
    </row>
    <row r="29" spans="1:7" x14ac:dyDescent="0.2">
      <c r="A29" s="16" t="s">
        <v>122</v>
      </c>
    </row>
    <row r="31" spans="1:7" x14ac:dyDescent="0.2">
      <c r="A31" s="2" t="s">
        <v>66</v>
      </c>
    </row>
    <row r="32" spans="1:7" x14ac:dyDescent="0.2">
      <c r="A32" t="s">
        <v>67</v>
      </c>
    </row>
    <row r="34" spans="1:1" x14ac:dyDescent="0.2">
      <c r="A34" s="2" t="s">
        <v>68</v>
      </c>
    </row>
    <row r="35" spans="1:1" x14ac:dyDescent="0.2">
      <c r="A35" s="16" t="s">
        <v>123</v>
      </c>
    </row>
    <row r="37" spans="1:1" x14ac:dyDescent="0.2">
      <c r="A37" s="2" t="s">
        <v>69</v>
      </c>
    </row>
    <row r="38" spans="1:1" x14ac:dyDescent="0.2">
      <c r="A38" t="s">
        <v>70</v>
      </c>
    </row>
    <row r="40" spans="1:1" x14ac:dyDescent="0.2">
      <c r="A40" s="2" t="s">
        <v>71</v>
      </c>
    </row>
    <row r="41" spans="1:1" x14ac:dyDescent="0.2">
      <c r="A41" t="s">
        <v>72</v>
      </c>
    </row>
    <row r="43" spans="1:1" x14ac:dyDescent="0.2">
      <c r="A43" s="2" t="s">
        <v>73</v>
      </c>
    </row>
    <row r="44" spans="1:1" x14ac:dyDescent="0.2">
      <c r="A44" t="s">
        <v>103</v>
      </c>
    </row>
    <row r="47" spans="1:1" x14ac:dyDescent="0.2">
      <c r="A47" t="s">
        <v>74</v>
      </c>
    </row>
    <row r="48" spans="1:1" x14ac:dyDescent="0.2">
      <c r="A48" t="s">
        <v>75</v>
      </c>
    </row>
    <row r="52" spans="1:1" x14ac:dyDescent="0.2">
      <c r="A52" t="s">
        <v>76</v>
      </c>
    </row>
    <row r="56" spans="1:1" x14ac:dyDescent="0.2">
      <c r="A56" t="s">
        <v>77</v>
      </c>
    </row>
    <row r="58" spans="1:1" x14ac:dyDescent="0.2">
      <c r="A58" t="s">
        <v>78</v>
      </c>
    </row>
    <row r="66" spans="10:10" x14ac:dyDescent="0.2">
      <c r="J66" t="s">
        <v>99</v>
      </c>
    </row>
  </sheetData>
  <printOptions horizontalCentered="1" verticalCentered="1"/>
  <pageMargins left="0.25" right="0.25" top="0.75" bottom="0.7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zoomScale="85" zoomScaleNormal="85" workbookViewId="0">
      <selection activeCell="A4" sqref="A4"/>
    </sheetView>
  </sheetViews>
  <sheetFormatPr defaultRowHeight="12.75" x14ac:dyDescent="0.2"/>
  <cols>
    <col min="1" max="1" width="13.28515625" style="19" customWidth="1"/>
    <col min="2" max="2" width="9.140625" style="27"/>
    <col min="3" max="4" width="9.140625" style="45"/>
    <col min="5" max="5" width="12.5703125" style="45" customWidth="1"/>
    <col min="6" max="6" width="90.5703125" style="24" customWidth="1"/>
    <col min="7" max="7" width="4" style="19" customWidth="1"/>
    <col min="8" max="67" width="9.140625" style="19"/>
    <col min="68" max="68" width="14.28515625" style="19" customWidth="1"/>
    <col min="69" max="69" width="11" style="19" customWidth="1"/>
    <col min="70" max="70" width="9.28515625" style="19" bestFit="1" customWidth="1"/>
    <col min="71" max="80" width="9.140625" style="19"/>
    <col min="81" max="81" width="11" style="19" customWidth="1"/>
    <col min="82" max="323" width="9.140625" style="19"/>
    <col min="324" max="324" width="14.28515625" style="19" customWidth="1"/>
    <col min="325" max="325" width="11" style="19" customWidth="1"/>
    <col min="326" max="326" width="9.28515625" style="19" bestFit="1" customWidth="1"/>
    <col min="327" max="336" width="9.140625" style="19"/>
    <col min="337" max="337" width="11" style="19" customWidth="1"/>
    <col min="338" max="579" width="9.140625" style="19"/>
    <col min="580" max="580" width="14.28515625" style="19" customWidth="1"/>
    <col min="581" max="581" width="11" style="19" customWidth="1"/>
    <col min="582" max="582" width="9.28515625" style="19" bestFit="1" customWidth="1"/>
    <col min="583" max="592" width="9.140625" style="19"/>
    <col min="593" max="593" width="11" style="19" customWidth="1"/>
    <col min="594" max="835" width="9.140625" style="19"/>
    <col min="836" max="836" width="14.28515625" style="19" customWidth="1"/>
    <col min="837" max="837" width="11" style="19" customWidth="1"/>
    <col min="838" max="838" width="9.28515625" style="19" bestFit="1" customWidth="1"/>
    <col min="839" max="848" width="9.140625" style="19"/>
    <col min="849" max="849" width="11" style="19" customWidth="1"/>
    <col min="850" max="1091" width="9.140625" style="19"/>
    <col min="1092" max="1092" width="14.28515625" style="19" customWidth="1"/>
    <col min="1093" max="1093" width="11" style="19" customWidth="1"/>
    <col min="1094" max="1094" width="9.28515625" style="19" bestFit="1" customWidth="1"/>
    <col min="1095" max="1104" width="9.140625" style="19"/>
    <col min="1105" max="1105" width="11" style="19" customWidth="1"/>
    <col min="1106" max="1347" width="9.140625" style="19"/>
    <col min="1348" max="1348" width="14.28515625" style="19" customWidth="1"/>
    <col min="1349" max="1349" width="11" style="19" customWidth="1"/>
    <col min="1350" max="1350" width="9.28515625" style="19" bestFit="1" customWidth="1"/>
    <col min="1351" max="1360" width="9.140625" style="19"/>
    <col min="1361" max="1361" width="11" style="19" customWidth="1"/>
    <col min="1362" max="1603" width="9.140625" style="19"/>
    <col min="1604" max="1604" width="14.28515625" style="19" customWidth="1"/>
    <col min="1605" max="1605" width="11" style="19" customWidth="1"/>
    <col min="1606" max="1606" width="9.28515625" style="19" bestFit="1" customWidth="1"/>
    <col min="1607" max="1616" width="9.140625" style="19"/>
    <col min="1617" max="1617" width="11" style="19" customWidth="1"/>
    <col min="1618" max="1859" width="9.140625" style="19"/>
    <col min="1860" max="1860" width="14.28515625" style="19" customWidth="1"/>
    <col min="1861" max="1861" width="11" style="19" customWidth="1"/>
    <col min="1862" max="1862" width="9.28515625" style="19" bestFit="1" customWidth="1"/>
    <col min="1863" max="1872" width="9.140625" style="19"/>
    <col min="1873" max="1873" width="11" style="19" customWidth="1"/>
    <col min="1874" max="2115" width="9.140625" style="19"/>
    <col min="2116" max="2116" width="14.28515625" style="19" customWidth="1"/>
    <col min="2117" max="2117" width="11" style="19" customWidth="1"/>
    <col min="2118" max="2118" width="9.28515625" style="19" bestFit="1" customWidth="1"/>
    <col min="2119" max="2128" width="9.140625" style="19"/>
    <col min="2129" max="2129" width="11" style="19" customWidth="1"/>
    <col min="2130" max="2371" width="9.140625" style="19"/>
    <col min="2372" max="2372" width="14.28515625" style="19" customWidth="1"/>
    <col min="2373" max="2373" width="11" style="19" customWidth="1"/>
    <col min="2374" max="2374" width="9.28515625" style="19" bestFit="1" customWidth="1"/>
    <col min="2375" max="2384" width="9.140625" style="19"/>
    <col min="2385" max="2385" width="11" style="19" customWidth="1"/>
    <col min="2386" max="2627" width="9.140625" style="19"/>
    <col min="2628" max="2628" width="14.28515625" style="19" customWidth="1"/>
    <col min="2629" max="2629" width="11" style="19" customWidth="1"/>
    <col min="2630" max="2630" width="9.28515625" style="19" bestFit="1" customWidth="1"/>
    <col min="2631" max="2640" width="9.140625" style="19"/>
    <col min="2641" max="2641" width="11" style="19" customWidth="1"/>
    <col min="2642" max="2883" width="9.140625" style="19"/>
    <col min="2884" max="2884" width="14.28515625" style="19" customWidth="1"/>
    <col min="2885" max="2885" width="11" style="19" customWidth="1"/>
    <col min="2886" max="2886" width="9.28515625" style="19" bestFit="1" customWidth="1"/>
    <col min="2887" max="2896" width="9.140625" style="19"/>
    <col min="2897" max="2897" width="11" style="19" customWidth="1"/>
    <col min="2898" max="3139" width="9.140625" style="19"/>
    <col min="3140" max="3140" width="14.28515625" style="19" customWidth="1"/>
    <col min="3141" max="3141" width="11" style="19" customWidth="1"/>
    <col min="3142" max="3142" width="9.28515625" style="19" bestFit="1" customWidth="1"/>
    <col min="3143" max="3152" width="9.140625" style="19"/>
    <col min="3153" max="3153" width="11" style="19" customWidth="1"/>
    <col min="3154" max="3395" width="9.140625" style="19"/>
    <col min="3396" max="3396" width="14.28515625" style="19" customWidth="1"/>
    <col min="3397" max="3397" width="11" style="19" customWidth="1"/>
    <col min="3398" max="3398" width="9.28515625" style="19" bestFit="1" customWidth="1"/>
    <col min="3399" max="3408" width="9.140625" style="19"/>
    <col min="3409" max="3409" width="11" style="19" customWidth="1"/>
    <col min="3410" max="3651" width="9.140625" style="19"/>
    <col min="3652" max="3652" width="14.28515625" style="19" customWidth="1"/>
    <col min="3653" max="3653" width="11" style="19" customWidth="1"/>
    <col min="3654" max="3654" width="9.28515625" style="19" bestFit="1" customWidth="1"/>
    <col min="3655" max="3664" width="9.140625" style="19"/>
    <col min="3665" max="3665" width="11" style="19" customWidth="1"/>
    <col min="3666" max="3907" width="9.140625" style="19"/>
    <col min="3908" max="3908" width="14.28515625" style="19" customWidth="1"/>
    <col min="3909" max="3909" width="11" style="19" customWidth="1"/>
    <col min="3910" max="3910" width="9.28515625" style="19" bestFit="1" customWidth="1"/>
    <col min="3911" max="3920" width="9.140625" style="19"/>
    <col min="3921" max="3921" width="11" style="19" customWidth="1"/>
    <col min="3922" max="4163" width="9.140625" style="19"/>
    <col min="4164" max="4164" width="14.28515625" style="19" customWidth="1"/>
    <col min="4165" max="4165" width="11" style="19" customWidth="1"/>
    <col min="4166" max="4166" width="9.28515625" style="19" bestFit="1" customWidth="1"/>
    <col min="4167" max="4176" width="9.140625" style="19"/>
    <col min="4177" max="4177" width="11" style="19" customWidth="1"/>
    <col min="4178" max="4419" width="9.140625" style="19"/>
    <col min="4420" max="4420" width="14.28515625" style="19" customWidth="1"/>
    <col min="4421" max="4421" width="11" style="19" customWidth="1"/>
    <col min="4422" max="4422" width="9.28515625" style="19" bestFit="1" customWidth="1"/>
    <col min="4423" max="4432" width="9.140625" style="19"/>
    <col min="4433" max="4433" width="11" style="19" customWidth="1"/>
    <col min="4434" max="4675" width="9.140625" style="19"/>
    <col min="4676" max="4676" width="14.28515625" style="19" customWidth="1"/>
    <col min="4677" max="4677" width="11" style="19" customWidth="1"/>
    <col min="4678" max="4678" width="9.28515625" style="19" bestFit="1" customWidth="1"/>
    <col min="4679" max="4688" width="9.140625" style="19"/>
    <col min="4689" max="4689" width="11" style="19" customWidth="1"/>
    <col min="4690" max="4931" width="9.140625" style="19"/>
    <col min="4932" max="4932" width="14.28515625" style="19" customWidth="1"/>
    <col min="4933" max="4933" width="11" style="19" customWidth="1"/>
    <col min="4934" max="4934" width="9.28515625" style="19" bestFit="1" customWidth="1"/>
    <col min="4935" max="4944" width="9.140625" style="19"/>
    <col min="4945" max="4945" width="11" style="19" customWidth="1"/>
    <col min="4946" max="5187" width="9.140625" style="19"/>
    <col min="5188" max="5188" width="14.28515625" style="19" customWidth="1"/>
    <col min="5189" max="5189" width="11" style="19" customWidth="1"/>
    <col min="5190" max="5190" width="9.28515625" style="19" bestFit="1" customWidth="1"/>
    <col min="5191" max="5200" width="9.140625" style="19"/>
    <col min="5201" max="5201" width="11" style="19" customWidth="1"/>
    <col min="5202" max="5443" width="9.140625" style="19"/>
    <col min="5444" max="5444" width="14.28515625" style="19" customWidth="1"/>
    <col min="5445" max="5445" width="11" style="19" customWidth="1"/>
    <col min="5446" max="5446" width="9.28515625" style="19" bestFit="1" customWidth="1"/>
    <col min="5447" max="5456" width="9.140625" style="19"/>
    <col min="5457" max="5457" width="11" style="19" customWidth="1"/>
    <col min="5458" max="5699" width="9.140625" style="19"/>
    <col min="5700" max="5700" width="14.28515625" style="19" customWidth="1"/>
    <col min="5701" max="5701" width="11" style="19" customWidth="1"/>
    <col min="5702" max="5702" width="9.28515625" style="19" bestFit="1" customWidth="1"/>
    <col min="5703" max="5712" width="9.140625" style="19"/>
    <col min="5713" max="5713" width="11" style="19" customWidth="1"/>
    <col min="5714" max="5955" width="9.140625" style="19"/>
    <col min="5956" max="5956" width="14.28515625" style="19" customWidth="1"/>
    <col min="5957" max="5957" width="11" style="19" customWidth="1"/>
    <col min="5958" max="5958" width="9.28515625" style="19" bestFit="1" customWidth="1"/>
    <col min="5959" max="5968" width="9.140625" style="19"/>
    <col min="5969" max="5969" width="11" style="19" customWidth="1"/>
    <col min="5970" max="6211" width="9.140625" style="19"/>
    <col min="6212" max="6212" width="14.28515625" style="19" customWidth="1"/>
    <col min="6213" max="6213" width="11" style="19" customWidth="1"/>
    <col min="6214" max="6214" width="9.28515625" style="19" bestFit="1" customWidth="1"/>
    <col min="6215" max="6224" width="9.140625" style="19"/>
    <col min="6225" max="6225" width="11" style="19" customWidth="1"/>
    <col min="6226" max="6467" width="9.140625" style="19"/>
    <col min="6468" max="6468" width="14.28515625" style="19" customWidth="1"/>
    <col min="6469" max="6469" width="11" style="19" customWidth="1"/>
    <col min="6470" max="6470" width="9.28515625" style="19" bestFit="1" customWidth="1"/>
    <col min="6471" max="6480" width="9.140625" style="19"/>
    <col min="6481" max="6481" width="11" style="19" customWidth="1"/>
    <col min="6482" max="6723" width="9.140625" style="19"/>
    <col min="6724" max="6724" width="14.28515625" style="19" customWidth="1"/>
    <col min="6725" max="6725" width="11" style="19" customWidth="1"/>
    <col min="6726" max="6726" width="9.28515625" style="19" bestFit="1" customWidth="1"/>
    <col min="6727" max="6736" width="9.140625" style="19"/>
    <col min="6737" max="6737" width="11" style="19" customWidth="1"/>
    <col min="6738" max="6979" width="9.140625" style="19"/>
    <col min="6980" max="6980" width="14.28515625" style="19" customWidth="1"/>
    <col min="6981" max="6981" width="11" style="19" customWidth="1"/>
    <col min="6982" max="6982" width="9.28515625" style="19" bestFit="1" customWidth="1"/>
    <col min="6983" max="6992" width="9.140625" style="19"/>
    <col min="6993" max="6993" width="11" style="19" customWidth="1"/>
    <col min="6994" max="7235" width="9.140625" style="19"/>
    <col min="7236" max="7236" width="14.28515625" style="19" customWidth="1"/>
    <col min="7237" max="7237" width="11" style="19" customWidth="1"/>
    <col min="7238" max="7238" width="9.28515625" style="19" bestFit="1" customWidth="1"/>
    <col min="7239" max="7248" width="9.140625" style="19"/>
    <col min="7249" max="7249" width="11" style="19" customWidth="1"/>
    <col min="7250" max="7491" width="9.140625" style="19"/>
    <col min="7492" max="7492" width="14.28515625" style="19" customWidth="1"/>
    <col min="7493" max="7493" width="11" style="19" customWidth="1"/>
    <col min="7494" max="7494" width="9.28515625" style="19" bestFit="1" customWidth="1"/>
    <col min="7495" max="7504" width="9.140625" style="19"/>
    <col min="7505" max="7505" width="11" style="19" customWidth="1"/>
    <col min="7506" max="7747" width="9.140625" style="19"/>
    <col min="7748" max="7748" width="14.28515625" style="19" customWidth="1"/>
    <col min="7749" max="7749" width="11" style="19" customWidth="1"/>
    <col min="7750" max="7750" width="9.28515625" style="19" bestFit="1" customWidth="1"/>
    <col min="7751" max="7760" width="9.140625" style="19"/>
    <col min="7761" max="7761" width="11" style="19" customWidth="1"/>
    <col min="7762" max="8003" width="9.140625" style="19"/>
    <col min="8004" max="8004" width="14.28515625" style="19" customWidth="1"/>
    <col min="8005" max="8005" width="11" style="19" customWidth="1"/>
    <col min="8006" max="8006" width="9.28515625" style="19" bestFit="1" customWidth="1"/>
    <col min="8007" max="8016" width="9.140625" style="19"/>
    <col min="8017" max="8017" width="11" style="19" customWidth="1"/>
    <col min="8018" max="8259" width="9.140625" style="19"/>
    <col min="8260" max="8260" width="14.28515625" style="19" customWidth="1"/>
    <col min="8261" max="8261" width="11" style="19" customWidth="1"/>
    <col min="8262" max="8262" width="9.28515625" style="19" bestFit="1" customWidth="1"/>
    <col min="8263" max="8272" width="9.140625" style="19"/>
    <col min="8273" max="8273" width="11" style="19" customWidth="1"/>
    <col min="8274" max="8515" width="9.140625" style="19"/>
    <col min="8516" max="8516" width="14.28515625" style="19" customWidth="1"/>
    <col min="8517" max="8517" width="11" style="19" customWidth="1"/>
    <col min="8518" max="8518" width="9.28515625" style="19" bestFit="1" customWidth="1"/>
    <col min="8519" max="8528" width="9.140625" style="19"/>
    <col min="8529" max="8529" width="11" style="19" customWidth="1"/>
    <col min="8530" max="8771" width="9.140625" style="19"/>
    <col min="8772" max="8772" width="14.28515625" style="19" customWidth="1"/>
    <col min="8773" max="8773" width="11" style="19" customWidth="1"/>
    <col min="8774" max="8774" width="9.28515625" style="19" bestFit="1" customWidth="1"/>
    <col min="8775" max="8784" width="9.140625" style="19"/>
    <col min="8785" max="8785" width="11" style="19" customWidth="1"/>
    <col min="8786" max="9027" width="9.140625" style="19"/>
    <col min="9028" max="9028" width="14.28515625" style="19" customWidth="1"/>
    <col min="9029" max="9029" width="11" style="19" customWidth="1"/>
    <col min="9030" max="9030" width="9.28515625" style="19" bestFit="1" customWidth="1"/>
    <col min="9031" max="9040" width="9.140625" style="19"/>
    <col min="9041" max="9041" width="11" style="19" customWidth="1"/>
    <col min="9042" max="9283" width="9.140625" style="19"/>
    <col min="9284" max="9284" width="14.28515625" style="19" customWidth="1"/>
    <col min="9285" max="9285" width="11" style="19" customWidth="1"/>
    <col min="9286" max="9286" width="9.28515625" style="19" bestFit="1" customWidth="1"/>
    <col min="9287" max="9296" width="9.140625" style="19"/>
    <col min="9297" max="9297" width="11" style="19" customWidth="1"/>
    <col min="9298" max="9539" width="9.140625" style="19"/>
    <col min="9540" max="9540" width="14.28515625" style="19" customWidth="1"/>
    <col min="9541" max="9541" width="11" style="19" customWidth="1"/>
    <col min="9542" max="9542" width="9.28515625" style="19" bestFit="1" customWidth="1"/>
    <col min="9543" max="9552" width="9.140625" style="19"/>
    <col min="9553" max="9553" width="11" style="19" customWidth="1"/>
    <col min="9554" max="9795" width="9.140625" style="19"/>
    <col min="9796" max="9796" width="14.28515625" style="19" customWidth="1"/>
    <col min="9797" max="9797" width="11" style="19" customWidth="1"/>
    <col min="9798" max="9798" width="9.28515625" style="19" bestFit="1" customWidth="1"/>
    <col min="9799" max="9808" width="9.140625" style="19"/>
    <col min="9809" max="9809" width="11" style="19" customWidth="1"/>
    <col min="9810" max="10051" width="9.140625" style="19"/>
    <col min="10052" max="10052" width="14.28515625" style="19" customWidth="1"/>
    <col min="10053" max="10053" width="11" style="19" customWidth="1"/>
    <col min="10054" max="10054" width="9.28515625" style="19" bestFit="1" customWidth="1"/>
    <col min="10055" max="10064" width="9.140625" style="19"/>
    <col min="10065" max="10065" width="11" style="19" customWidth="1"/>
    <col min="10066" max="10307" width="9.140625" style="19"/>
    <col min="10308" max="10308" width="14.28515625" style="19" customWidth="1"/>
    <col min="10309" max="10309" width="11" style="19" customWidth="1"/>
    <col min="10310" max="10310" width="9.28515625" style="19" bestFit="1" customWidth="1"/>
    <col min="10311" max="10320" width="9.140625" style="19"/>
    <col min="10321" max="10321" width="11" style="19" customWidth="1"/>
    <col min="10322" max="10563" width="9.140625" style="19"/>
    <col min="10564" max="10564" width="14.28515625" style="19" customWidth="1"/>
    <col min="10565" max="10565" width="11" style="19" customWidth="1"/>
    <col min="10566" max="10566" width="9.28515625" style="19" bestFit="1" customWidth="1"/>
    <col min="10567" max="10576" width="9.140625" style="19"/>
    <col min="10577" max="10577" width="11" style="19" customWidth="1"/>
    <col min="10578" max="10819" width="9.140625" style="19"/>
    <col min="10820" max="10820" width="14.28515625" style="19" customWidth="1"/>
    <col min="10821" max="10821" width="11" style="19" customWidth="1"/>
    <col min="10822" max="10822" width="9.28515625" style="19" bestFit="1" customWidth="1"/>
    <col min="10823" max="10832" width="9.140625" style="19"/>
    <col min="10833" max="10833" width="11" style="19" customWidth="1"/>
    <col min="10834" max="11075" width="9.140625" style="19"/>
    <col min="11076" max="11076" width="14.28515625" style="19" customWidth="1"/>
    <col min="11077" max="11077" width="11" style="19" customWidth="1"/>
    <col min="11078" max="11078" width="9.28515625" style="19" bestFit="1" customWidth="1"/>
    <col min="11079" max="11088" width="9.140625" style="19"/>
    <col min="11089" max="11089" width="11" style="19" customWidth="1"/>
    <col min="11090" max="11331" width="9.140625" style="19"/>
    <col min="11332" max="11332" width="14.28515625" style="19" customWidth="1"/>
    <col min="11333" max="11333" width="11" style="19" customWidth="1"/>
    <col min="11334" max="11334" width="9.28515625" style="19" bestFit="1" customWidth="1"/>
    <col min="11335" max="11344" width="9.140625" style="19"/>
    <col min="11345" max="11345" width="11" style="19" customWidth="1"/>
    <col min="11346" max="11587" width="9.140625" style="19"/>
    <col min="11588" max="11588" width="14.28515625" style="19" customWidth="1"/>
    <col min="11589" max="11589" width="11" style="19" customWidth="1"/>
    <col min="11590" max="11590" width="9.28515625" style="19" bestFit="1" customWidth="1"/>
    <col min="11591" max="11600" width="9.140625" style="19"/>
    <col min="11601" max="11601" width="11" style="19" customWidth="1"/>
    <col min="11602" max="11843" width="9.140625" style="19"/>
    <col min="11844" max="11844" width="14.28515625" style="19" customWidth="1"/>
    <col min="11845" max="11845" width="11" style="19" customWidth="1"/>
    <col min="11846" max="11846" width="9.28515625" style="19" bestFit="1" customWidth="1"/>
    <col min="11847" max="11856" width="9.140625" style="19"/>
    <col min="11857" max="11857" width="11" style="19" customWidth="1"/>
    <col min="11858" max="12099" width="9.140625" style="19"/>
    <col min="12100" max="12100" width="14.28515625" style="19" customWidth="1"/>
    <col min="12101" max="12101" width="11" style="19" customWidth="1"/>
    <col min="12102" max="12102" width="9.28515625" style="19" bestFit="1" customWidth="1"/>
    <col min="12103" max="12112" width="9.140625" style="19"/>
    <col min="12113" max="12113" width="11" style="19" customWidth="1"/>
    <col min="12114" max="12355" width="9.140625" style="19"/>
    <col min="12356" max="12356" width="14.28515625" style="19" customWidth="1"/>
    <col min="12357" max="12357" width="11" style="19" customWidth="1"/>
    <col min="12358" max="12358" width="9.28515625" style="19" bestFit="1" customWidth="1"/>
    <col min="12359" max="12368" width="9.140625" style="19"/>
    <col min="12369" max="12369" width="11" style="19" customWidth="1"/>
    <col min="12370" max="12611" width="9.140625" style="19"/>
    <col min="12612" max="12612" width="14.28515625" style="19" customWidth="1"/>
    <col min="12613" max="12613" width="11" style="19" customWidth="1"/>
    <col min="12614" max="12614" width="9.28515625" style="19" bestFit="1" customWidth="1"/>
    <col min="12615" max="12624" width="9.140625" style="19"/>
    <col min="12625" max="12625" width="11" style="19" customWidth="1"/>
    <col min="12626" max="12867" width="9.140625" style="19"/>
    <col min="12868" max="12868" width="14.28515625" style="19" customWidth="1"/>
    <col min="12869" max="12869" width="11" style="19" customWidth="1"/>
    <col min="12870" max="12870" width="9.28515625" style="19" bestFit="1" customWidth="1"/>
    <col min="12871" max="12880" width="9.140625" style="19"/>
    <col min="12881" max="12881" width="11" style="19" customWidth="1"/>
    <col min="12882" max="13123" width="9.140625" style="19"/>
    <col min="13124" max="13124" width="14.28515625" style="19" customWidth="1"/>
    <col min="13125" max="13125" width="11" style="19" customWidth="1"/>
    <col min="13126" max="13126" width="9.28515625" style="19" bestFit="1" customWidth="1"/>
    <col min="13127" max="13136" width="9.140625" style="19"/>
    <col min="13137" max="13137" width="11" style="19" customWidth="1"/>
    <col min="13138" max="13379" width="9.140625" style="19"/>
    <col min="13380" max="13380" width="14.28515625" style="19" customWidth="1"/>
    <col min="13381" max="13381" width="11" style="19" customWidth="1"/>
    <col min="13382" max="13382" width="9.28515625" style="19" bestFit="1" customWidth="1"/>
    <col min="13383" max="13392" width="9.140625" style="19"/>
    <col min="13393" max="13393" width="11" style="19" customWidth="1"/>
    <col min="13394" max="13635" width="9.140625" style="19"/>
    <col min="13636" max="13636" width="14.28515625" style="19" customWidth="1"/>
    <col min="13637" max="13637" width="11" style="19" customWidth="1"/>
    <col min="13638" max="13638" width="9.28515625" style="19" bestFit="1" customWidth="1"/>
    <col min="13639" max="13648" width="9.140625" style="19"/>
    <col min="13649" max="13649" width="11" style="19" customWidth="1"/>
    <col min="13650" max="13891" width="9.140625" style="19"/>
    <col min="13892" max="13892" width="14.28515625" style="19" customWidth="1"/>
    <col min="13893" max="13893" width="11" style="19" customWidth="1"/>
    <col min="13894" max="13894" width="9.28515625" style="19" bestFit="1" customWidth="1"/>
    <col min="13895" max="13904" width="9.140625" style="19"/>
    <col min="13905" max="13905" width="11" style="19" customWidth="1"/>
    <col min="13906" max="14147" width="9.140625" style="19"/>
    <col min="14148" max="14148" width="14.28515625" style="19" customWidth="1"/>
    <col min="14149" max="14149" width="11" style="19" customWidth="1"/>
    <col min="14150" max="14150" width="9.28515625" style="19" bestFit="1" customWidth="1"/>
    <col min="14151" max="14160" width="9.140625" style="19"/>
    <col min="14161" max="14161" width="11" style="19" customWidth="1"/>
    <col min="14162" max="14403" width="9.140625" style="19"/>
    <col min="14404" max="14404" width="14.28515625" style="19" customWidth="1"/>
    <col min="14405" max="14405" width="11" style="19" customWidth="1"/>
    <col min="14406" max="14406" width="9.28515625" style="19" bestFit="1" customWidth="1"/>
    <col min="14407" max="14416" width="9.140625" style="19"/>
    <col min="14417" max="14417" width="11" style="19" customWidth="1"/>
    <col min="14418" max="14659" width="9.140625" style="19"/>
    <col min="14660" max="14660" width="14.28515625" style="19" customWidth="1"/>
    <col min="14661" max="14661" width="11" style="19" customWidth="1"/>
    <col min="14662" max="14662" width="9.28515625" style="19" bestFit="1" customWidth="1"/>
    <col min="14663" max="14672" width="9.140625" style="19"/>
    <col min="14673" max="14673" width="11" style="19" customWidth="1"/>
    <col min="14674" max="14915" width="9.140625" style="19"/>
    <col min="14916" max="14916" width="14.28515625" style="19" customWidth="1"/>
    <col min="14917" max="14917" width="11" style="19" customWidth="1"/>
    <col min="14918" max="14918" width="9.28515625" style="19" bestFit="1" customWidth="1"/>
    <col min="14919" max="14928" width="9.140625" style="19"/>
    <col min="14929" max="14929" width="11" style="19" customWidth="1"/>
    <col min="14930" max="15171" width="9.140625" style="19"/>
    <col min="15172" max="15172" width="14.28515625" style="19" customWidth="1"/>
    <col min="15173" max="15173" width="11" style="19" customWidth="1"/>
    <col min="15174" max="15174" width="9.28515625" style="19" bestFit="1" customWidth="1"/>
    <col min="15175" max="15184" width="9.140625" style="19"/>
    <col min="15185" max="15185" width="11" style="19" customWidth="1"/>
    <col min="15186" max="15427" width="9.140625" style="19"/>
    <col min="15428" max="15428" width="14.28515625" style="19" customWidth="1"/>
    <col min="15429" max="15429" width="11" style="19" customWidth="1"/>
    <col min="15430" max="15430" width="9.28515625" style="19" bestFit="1" customWidth="1"/>
    <col min="15431" max="15440" width="9.140625" style="19"/>
    <col min="15441" max="15441" width="11" style="19" customWidth="1"/>
    <col min="15442" max="16384" width="9.140625" style="19"/>
  </cols>
  <sheetData>
    <row r="1" spans="1:7" s="22" customFormat="1" ht="15.75" x14ac:dyDescent="0.25">
      <c r="A1" s="21" t="s">
        <v>4</v>
      </c>
      <c r="B1" s="21"/>
      <c r="C1" s="49"/>
      <c r="D1" s="49"/>
      <c r="E1" s="49"/>
      <c r="F1" s="23"/>
    </row>
    <row r="2" spans="1:7" s="22" customFormat="1" ht="15.75" x14ac:dyDescent="0.25">
      <c r="A2" s="21" t="s">
        <v>108</v>
      </c>
      <c r="B2" s="21"/>
      <c r="C2" s="49"/>
      <c r="D2" s="49"/>
      <c r="E2" s="49"/>
      <c r="F2" s="23"/>
    </row>
    <row r="3" spans="1:7" s="22" customFormat="1" ht="15.75" x14ac:dyDescent="0.25">
      <c r="A3" s="21" t="s">
        <v>117</v>
      </c>
      <c r="B3" s="21"/>
      <c r="C3" s="49"/>
      <c r="D3" s="49"/>
      <c r="E3" s="49"/>
      <c r="F3" s="23"/>
    </row>
    <row r="4" spans="1:7" ht="26.25" customHeight="1" x14ac:dyDescent="0.2"/>
    <row r="5" spans="1:7" ht="26.25" customHeight="1" x14ac:dyDescent="0.2">
      <c r="B5" s="27" t="s">
        <v>125</v>
      </c>
      <c r="C5" s="44" t="s">
        <v>115</v>
      </c>
      <c r="D5" s="44" t="s">
        <v>105</v>
      </c>
      <c r="E5" s="44" t="s">
        <v>105</v>
      </c>
      <c r="F5" s="58" t="s">
        <v>106</v>
      </c>
    </row>
    <row r="6" spans="1:7" ht="26.25" customHeight="1" x14ac:dyDescent="0.2">
      <c r="C6" s="45" t="s">
        <v>6</v>
      </c>
      <c r="D6" s="45" t="s">
        <v>6</v>
      </c>
      <c r="E6" s="45" t="s">
        <v>107</v>
      </c>
      <c r="F6" s="26"/>
    </row>
    <row r="7" spans="1:7" ht="15.75" x14ac:dyDescent="0.25">
      <c r="A7" s="34" t="s">
        <v>109</v>
      </c>
      <c r="B7" s="67">
        <v>28000</v>
      </c>
      <c r="C7" s="54">
        <v>26000</v>
      </c>
      <c r="D7" s="54">
        <f>B7-C7</f>
        <v>2000</v>
      </c>
      <c r="E7" s="57">
        <f>D7/C7*100</f>
        <v>7.6923076923076925</v>
      </c>
      <c r="F7" s="35" t="s">
        <v>126</v>
      </c>
      <c r="G7" s="36"/>
    </row>
    <row r="8" spans="1:7" ht="15.75" x14ac:dyDescent="0.25">
      <c r="A8" s="28"/>
      <c r="B8" s="68"/>
      <c r="C8" s="50"/>
      <c r="D8" s="50"/>
      <c r="E8" s="57"/>
      <c r="F8" s="40"/>
      <c r="G8" s="41"/>
    </row>
    <row r="9" spans="1:7" ht="36" customHeight="1" x14ac:dyDescent="0.25">
      <c r="A9" s="28" t="s">
        <v>79</v>
      </c>
      <c r="B9" s="68">
        <v>3619</v>
      </c>
      <c r="C9" s="50">
        <v>2041</v>
      </c>
      <c r="D9" s="50">
        <f>B9-C9</f>
        <v>1578</v>
      </c>
      <c r="E9" s="59">
        <f>D9/C9*100</f>
        <v>77.315041646251842</v>
      </c>
      <c r="F9" s="73" t="s">
        <v>128</v>
      </c>
      <c r="G9" s="74"/>
    </row>
    <row r="10" spans="1:7" ht="15.75" x14ac:dyDescent="0.25">
      <c r="A10" s="31"/>
      <c r="B10" s="69"/>
      <c r="C10" s="53"/>
      <c r="D10" s="53"/>
      <c r="E10" s="53"/>
      <c r="F10" s="32"/>
      <c r="G10" s="33"/>
    </row>
    <row r="11" spans="1:7" ht="15.75" x14ac:dyDescent="0.25">
      <c r="A11" s="21"/>
      <c r="B11" s="21"/>
      <c r="C11" s="49"/>
      <c r="D11" s="49"/>
      <c r="E11" s="49"/>
      <c r="F11" s="26"/>
    </row>
    <row r="12" spans="1:7" ht="15.75" x14ac:dyDescent="0.25">
      <c r="A12" s="34" t="s">
        <v>80</v>
      </c>
      <c r="B12" s="67">
        <v>14328</v>
      </c>
      <c r="C12" s="54">
        <v>13915</v>
      </c>
      <c r="D12" s="54">
        <f>B12-C12</f>
        <v>413</v>
      </c>
      <c r="E12" s="57">
        <f>D12/C12*100</f>
        <v>2.9680201221703197</v>
      </c>
      <c r="F12" s="35" t="s">
        <v>129</v>
      </c>
      <c r="G12" s="36"/>
    </row>
    <row r="13" spans="1:7" ht="15.75" x14ac:dyDescent="0.25">
      <c r="A13" s="46"/>
      <c r="B13" s="46"/>
      <c r="C13" s="52"/>
      <c r="D13" s="52"/>
      <c r="E13" s="59"/>
      <c r="F13" s="30"/>
      <c r="G13" s="47"/>
    </row>
    <row r="14" spans="1:7" ht="15.75" x14ac:dyDescent="0.25">
      <c r="A14" s="34" t="s">
        <v>110</v>
      </c>
      <c r="B14" s="67">
        <v>0</v>
      </c>
      <c r="C14" s="54">
        <v>0</v>
      </c>
      <c r="D14" s="54" t="s">
        <v>116</v>
      </c>
      <c r="E14" s="57" t="s">
        <v>116</v>
      </c>
      <c r="F14" s="35"/>
      <c r="G14" s="36"/>
    </row>
    <row r="15" spans="1:7" x14ac:dyDescent="0.2">
      <c r="A15" s="19" t="s">
        <v>0</v>
      </c>
    </row>
    <row r="16" spans="1:7" ht="26.25" x14ac:dyDescent="0.25">
      <c r="A16" s="28" t="s">
        <v>81</v>
      </c>
      <c r="B16" s="68">
        <v>10056</v>
      </c>
      <c r="C16" s="50">
        <v>9286</v>
      </c>
      <c r="D16" s="50">
        <f>B16-C16</f>
        <v>770</v>
      </c>
      <c r="E16" s="51">
        <f>D16/C16*100</f>
        <v>8.2920525522291619</v>
      </c>
      <c r="F16" s="40" t="s">
        <v>130</v>
      </c>
      <c r="G16" s="66"/>
    </row>
    <row r="17" spans="1:7" ht="20.25" customHeight="1" x14ac:dyDescent="0.2">
      <c r="F17" s="25"/>
    </row>
    <row r="18" spans="1:7" ht="16.5" customHeight="1" x14ac:dyDescent="0.25">
      <c r="A18" s="34" t="s">
        <v>82</v>
      </c>
      <c r="B18" s="67">
        <v>72086</v>
      </c>
      <c r="C18" s="54">
        <v>72086</v>
      </c>
      <c r="D18" s="54" t="s">
        <v>116</v>
      </c>
      <c r="E18" s="57" t="s">
        <v>116</v>
      </c>
      <c r="F18" s="65" t="s">
        <v>127</v>
      </c>
      <c r="G18" s="36"/>
    </row>
    <row r="19" spans="1:7" ht="15.75" x14ac:dyDescent="0.25">
      <c r="A19" s="21"/>
      <c r="B19" s="21"/>
      <c r="C19" s="49"/>
      <c r="D19" s="49"/>
      <c r="E19" s="49"/>
      <c r="F19" s="37"/>
    </row>
    <row r="20" spans="1:7" ht="15.75" x14ac:dyDescent="0.25">
      <c r="A20" s="34" t="s">
        <v>83</v>
      </c>
      <c r="B20" s="67">
        <v>0</v>
      </c>
      <c r="C20" s="54">
        <v>0</v>
      </c>
      <c r="D20" s="54" t="s">
        <v>116</v>
      </c>
      <c r="E20" s="54" t="s">
        <v>116</v>
      </c>
      <c r="F20" s="38" t="s">
        <v>84</v>
      </c>
      <c r="G20" s="36"/>
    </row>
    <row r="22" spans="1:7" ht="15.75" x14ac:dyDescent="0.25">
      <c r="A22" s="39" t="s">
        <v>85</v>
      </c>
      <c r="B22" s="70"/>
      <c r="C22" s="50"/>
      <c r="D22" s="50"/>
      <c r="E22" s="50"/>
      <c r="F22" s="40"/>
      <c r="G22" s="41"/>
    </row>
    <row r="23" spans="1:7" x14ac:dyDescent="0.2">
      <c r="A23" s="42"/>
      <c r="B23" s="71"/>
      <c r="C23" s="55"/>
      <c r="D23" s="55"/>
      <c r="E23" s="55"/>
      <c r="F23" s="30"/>
      <c r="G23" s="29"/>
    </row>
    <row r="24" spans="1:7" x14ac:dyDescent="0.2">
      <c r="A24" s="42" t="s">
        <v>86</v>
      </c>
      <c r="B24" s="71"/>
      <c r="C24" s="55"/>
      <c r="D24" s="55"/>
      <c r="E24" s="60">
        <v>342</v>
      </c>
      <c r="F24" s="30"/>
      <c r="G24" s="29"/>
    </row>
    <row r="25" spans="1:7" x14ac:dyDescent="0.2">
      <c r="A25" s="42" t="s">
        <v>87</v>
      </c>
      <c r="B25" s="71"/>
      <c r="C25" s="55"/>
      <c r="D25" s="55"/>
      <c r="E25" s="60">
        <v>987</v>
      </c>
      <c r="F25" s="30"/>
      <c r="G25" s="29"/>
    </row>
    <row r="26" spans="1:7" x14ac:dyDescent="0.2">
      <c r="A26" s="42" t="s">
        <v>88</v>
      </c>
      <c r="B26" s="71"/>
      <c r="C26" s="55"/>
      <c r="D26" s="55"/>
      <c r="E26" s="60">
        <v>-342</v>
      </c>
      <c r="F26" s="30"/>
      <c r="G26" s="29"/>
    </row>
    <row r="27" spans="1:7" x14ac:dyDescent="0.2">
      <c r="A27" s="42" t="s">
        <v>104</v>
      </c>
      <c r="B27" s="71"/>
      <c r="C27" s="55"/>
      <c r="D27" s="55"/>
      <c r="E27" s="60">
        <v>-443</v>
      </c>
      <c r="F27" s="30"/>
      <c r="G27" s="29"/>
    </row>
    <row r="28" spans="1:7" ht="13.5" thickBot="1" x14ac:dyDescent="0.25">
      <c r="A28" s="42"/>
      <c r="B28" s="71"/>
      <c r="C28" s="55"/>
      <c r="D28" s="55"/>
      <c r="E28" s="62">
        <f>SUM(E24:E27)</f>
        <v>544</v>
      </c>
      <c r="F28" s="30">
        <v>785</v>
      </c>
      <c r="G28" s="29"/>
    </row>
    <row r="29" spans="1:7" ht="13.5" thickTop="1" x14ac:dyDescent="0.2">
      <c r="A29" s="42"/>
      <c r="B29" s="71"/>
      <c r="C29" s="55"/>
      <c r="D29" s="55"/>
      <c r="E29" s="60"/>
      <c r="F29" s="30"/>
      <c r="G29" s="29"/>
    </row>
    <row r="30" spans="1:7" x14ac:dyDescent="0.2">
      <c r="A30" s="42"/>
      <c r="B30" s="71"/>
      <c r="C30" s="55"/>
      <c r="D30" s="55"/>
      <c r="E30" s="60"/>
      <c r="F30" s="30"/>
      <c r="G30" s="29"/>
    </row>
    <row r="31" spans="1:7" x14ac:dyDescent="0.2">
      <c r="A31" s="42" t="s">
        <v>89</v>
      </c>
      <c r="B31" s="71"/>
      <c r="C31" s="55"/>
      <c r="D31" s="55"/>
      <c r="E31" s="61">
        <v>40785</v>
      </c>
      <c r="F31" s="30"/>
      <c r="G31" s="29"/>
    </row>
    <row r="32" spans="1:7" x14ac:dyDescent="0.2">
      <c r="A32" s="42"/>
      <c r="B32" s="71"/>
      <c r="C32" s="55"/>
      <c r="D32" s="55"/>
      <c r="E32" s="60"/>
      <c r="F32" s="30"/>
      <c r="G32" s="29"/>
    </row>
    <row r="33" spans="1:7" x14ac:dyDescent="0.2">
      <c r="A33" s="42" t="s">
        <v>90</v>
      </c>
      <c r="B33" s="71"/>
      <c r="C33" s="55"/>
      <c r="D33" s="55"/>
      <c r="E33" s="60">
        <v>544</v>
      </c>
      <c r="F33" s="64"/>
      <c r="G33" s="29"/>
    </row>
    <row r="34" spans="1:7" x14ac:dyDescent="0.2">
      <c r="A34" s="42"/>
      <c r="B34" s="71"/>
      <c r="C34" s="55"/>
      <c r="D34" s="55"/>
      <c r="E34" s="60"/>
      <c r="F34" s="30"/>
      <c r="G34" s="29"/>
    </row>
    <row r="35" spans="1:7" x14ac:dyDescent="0.2">
      <c r="A35" s="42" t="s">
        <v>91</v>
      </c>
      <c r="B35" s="71"/>
      <c r="C35" s="55"/>
      <c r="D35" s="55"/>
      <c r="E35" s="63">
        <f>SUM(E31:E34)</f>
        <v>41329</v>
      </c>
      <c r="F35" s="30"/>
      <c r="G35" s="29"/>
    </row>
    <row r="36" spans="1:7" x14ac:dyDescent="0.2">
      <c r="A36" s="43"/>
      <c r="B36" s="72"/>
      <c r="C36" s="56"/>
      <c r="D36" s="56"/>
      <c r="E36" s="48"/>
      <c r="F36" s="32"/>
      <c r="G36" s="33"/>
    </row>
  </sheetData>
  <mergeCells count="1">
    <mergeCell ref="F9:G9"/>
  </mergeCells>
  <pageMargins left="0.25" right="0.25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Asset Register </vt:lpstr>
      <vt:lpstr>Supporting notes</vt:lpstr>
      <vt:lpstr>Variances</vt:lpstr>
      <vt:lpstr>'Asset Register '!Print_Area</vt:lpstr>
      <vt:lpstr>Variances!Print_Area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</dc:creator>
  <cp:lastModifiedBy>Orford Town Hall</cp:lastModifiedBy>
  <cp:lastPrinted>2019-07-03T09:48:07Z</cp:lastPrinted>
  <dcterms:created xsi:type="dcterms:W3CDTF">2017-05-01T14:45:45Z</dcterms:created>
  <dcterms:modified xsi:type="dcterms:W3CDTF">2020-05-12T07:19:38Z</dcterms:modified>
</cp:coreProperties>
</file>